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45" firstSheet="1" activeTab="3"/>
  </bookViews>
  <sheets>
    <sheet name="Юноши 1994-1995 и мол." sheetId="1" r:id="rId1"/>
    <sheet name="(16км) М 50, Ю - Д-94 и мол.   " sheetId="2" r:id="rId2"/>
    <sheet name="М 18-35, М 35-49 (32 км)" sheetId="3" r:id="rId3"/>
    <sheet name="Ю-Д 92-93, Ж, ЖЮ 90-91 (24км) " sheetId="4" r:id="rId4"/>
  </sheets>
  <definedNames/>
  <calcPr fullCalcOnLoad="1" refMode="R1C1"/>
</workbook>
</file>

<file path=xl/sharedStrings.xml><?xml version="1.0" encoding="utf-8"?>
<sst xmlns="http://schemas.openxmlformats.org/spreadsheetml/2006/main" count="340" uniqueCount="154">
  <si>
    <t>Место</t>
  </si>
  <si>
    <t>Старт. номер</t>
  </si>
  <si>
    <t>ФИО</t>
  </si>
  <si>
    <t>год рожд.</t>
  </si>
  <si>
    <t xml:space="preserve">квалиф. </t>
  </si>
  <si>
    <t>орг-ция</t>
  </si>
  <si>
    <t>старт</t>
  </si>
  <si>
    <t>1 гр.</t>
  </si>
  <si>
    <t>1 круг</t>
  </si>
  <si>
    <t>2гр</t>
  </si>
  <si>
    <t>2 круг</t>
  </si>
  <si>
    <t>3гр</t>
  </si>
  <si>
    <t>3 круг</t>
  </si>
  <si>
    <t>4гр</t>
  </si>
  <si>
    <t>4 круг</t>
  </si>
  <si>
    <t>результ.</t>
  </si>
  <si>
    <t>СДЮШОР 3</t>
  </si>
  <si>
    <t>Лисман Елена</t>
  </si>
  <si>
    <t>Ким Ирина</t>
  </si>
  <si>
    <t>Федорова Ольга</t>
  </si>
  <si>
    <t>СОКСОЦ</t>
  </si>
  <si>
    <t>Кочеткова Светлана</t>
  </si>
  <si>
    <t>Веселова Лидия</t>
  </si>
  <si>
    <t>Павлюкова Мария</t>
  </si>
  <si>
    <t>Михайлова Анастасия</t>
  </si>
  <si>
    <t>Якубович Данил</t>
  </si>
  <si>
    <t>Ильин Павел</t>
  </si>
  <si>
    <t>Абдюшев Руслан</t>
  </si>
  <si>
    <t>Дубов Владимир</t>
  </si>
  <si>
    <t>СДЮШОР 14</t>
  </si>
  <si>
    <t>сошел</t>
  </si>
  <si>
    <t>Заботин Дмитрий</t>
  </si>
  <si>
    <t>Ломачев Роман</t>
  </si>
  <si>
    <t>Ломовцев Илья</t>
  </si>
  <si>
    <t>Петровск</t>
  </si>
  <si>
    <t>Леонов Егор</t>
  </si>
  <si>
    <t>Усов Валерьян</t>
  </si>
  <si>
    <t>Стешенко Евгений</t>
  </si>
  <si>
    <t>Торпедо</t>
  </si>
  <si>
    <t>Балашов</t>
  </si>
  <si>
    <t>Иванов Роман</t>
  </si>
  <si>
    <t>Заикин Максим</t>
  </si>
  <si>
    <t>Ямов Сергей</t>
  </si>
  <si>
    <t>Трофимук Валерий</t>
  </si>
  <si>
    <t>Костюкевич Илья</t>
  </si>
  <si>
    <t>Попов Александр</t>
  </si>
  <si>
    <t>Борисоглебск</t>
  </si>
  <si>
    <t>Крючкин Илья</t>
  </si>
  <si>
    <t>Скоморохов Владимир</t>
  </si>
  <si>
    <t>Устин Вадим</t>
  </si>
  <si>
    <t>Фролов Вадим</t>
  </si>
  <si>
    <t>Беккер Владимир</t>
  </si>
  <si>
    <t>Галишников Дмитрий</t>
  </si>
  <si>
    <t>Грошев Денис</t>
  </si>
  <si>
    <t>Усов Андрей</t>
  </si>
  <si>
    <t>Поршнев Никита</t>
  </si>
  <si>
    <t>Усов Михаил</t>
  </si>
  <si>
    <t>Давыдов Павел</t>
  </si>
  <si>
    <t>Грачев Илья</t>
  </si>
  <si>
    <t>Кузнецк, Пенза</t>
  </si>
  <si>
    <t>Голосов Денис</t>
  </si>
  <si>
    <t>Самойлов Артем</t>
  </si>
  <si>
    <t>Балаково"Россия"</t>
  </si>
  <si>
    <t>Жуков Максим</t>
  </si>
  <si>
    <t>Январев</t>
  </si>
  <si>
    <t>Корноухов</t>
  </si>
  <si>
    <t>Голубкин Павел</t>
  </si>
  <si>
    <t>ДЮСШ Калининск</t>
  </si>
  <si>
    <t>Вешняков</t>
  </si>
  <si>
    <t>Задорожный Олег</t>
  </si>
  <si>
    <t>Гулевский Василий</t>
  </si>
  <si>
    <t>Павловка</t>
  </si>
  <si>
    <t>Саяпин Сергей</t>
  </si>
  <si>
    <t>Мадюков Федор</t>
  </si>
  <si>
    <t>Балаково</t>
  </si>
  <si>
    <t>Кондрашов Евгений</t>
  </si>
  <si>
    <t>Кулик</t>
  </si>
  <si>
    <t>Губанова Ольга</t>
  </si>
  <si>
    <t>в/к</t>
  </si>
  <si>
    <t>Андреева Татьяна</t>
  </si>
  <si>
    <t>Сорокина А.</t>
  </si>
  <si>
    <t>Гордейченко Екатерина</t>
  </si>
  <si>
    <t>Вагнер Вероника</t>
  </si>
  <si>
    <t>Бирюкова</t>
  </si>
  <si>
    <t>Благовский Андрей</t>
  </si>
  <si>
    <t>Борисов Дмитрий</t>
  </si>
  <si>
    <t>СОКСОЦ, Петровск</t>
  </si>
  <si>
    <t>Брегеда Дмитрий</t>
  </si>
  <si>
    <t>Байгузов Евгений</t>
  </si>
  <si>
    <t>Ханжин Павел</t>
  </si>
  <si>
    <t>Петухов Александр</t>
  </si>
  <si>
    <t>МС</t>
  </si>
  <si>
    <t>Саяпин Алексей</t>
  </si>
  <si>
    <t>Егоров</t>
  </si>
  <si>
    <t>Корниенко Сергей</t>
  </si>
  <si>
    <t>Саратов</t>
  </si>
  <si>
    <t>Кудряшов Александр</t>
  </si>
  <si>
    <t>Заикин Владимир</t>
  </si>
  <si>
    <t>Калюжный Юрий</t>
  </si>
  <si>
    <t>ДЮСШ 2</t>
  </si>
  <si>
    <t>Зубов Роман</t>
  </si>
  <si>
    <t>Золотов Николай</t>
  </si>
  <si>
    <t>Пивоваров Кирилл</t>
  </si>
  <si>
    <t>Кузнецк, Пенз.</t>
  </si>
  <si>
    <t>Тарасов Алексей</t>
  </si>
  <si>
    <t>Корниенко Дмитрий</t>
  </si>
  <si>
    <t>Мешавкина Анастасия</t>
  </si>
  <si>
    <t>1р</t>
  </si>
  <si>
    <t>КМС</t>
  </si>
  <si>
    <t>не финиш.</t>
  </si>
  <si>
    <t>МСМК</t>
  </si>
  <si>
    <t>АДМИНИСТРАЦИЯ МАРКСОВСКОГО РАЙОНА САРАТОВСКОЙ ОБЛАСТИ</t>
  </si>
  <si>
    <t>СООО "ФЕДЕРАЦИЯ ЛЫЖНЫХ ГОНОК"</t>
  </si>
  <si>
    <t>ОТКРЫТЫЕ ОБЛАСТНЫЕ СОРЕВНОВАНИЯ ПО ЛЫЖЕРОЛЛЕРАМ</t>
  </si>
  <si>
    <t>Протокол результатов</t>
  </si>
  <si>
    <t>10 октября 2009 года</t>
  </si>
  <si>
    <t>Место проведения :</t>
  </si>
  <si>
    <t>г. Маркс о/л "Орленок"</t>
  </si>
  <si>
    <t>Начало соревнований: 11ч00м</t>
  </si>
  <si>
    <t>Окончание соревнований: 13:ч30м</t>
  </si>
  <si>
    <t>Характеристика трассы:</t>
  </si>
  <si>
    <t>Сл. пересеч. Закрытая</t>
  </si>
  <si>
    <t>50 лет и старше 16 км</t>
  </si>
  <si>
    <t>Стиль:</t>
  </si>
  <si>
    <t>свободный</t>
  </si>
  <si>
    <t>л/р "Start"</t>
  </si>
  <si>
    <t>Девушки 1994-95 г.р. 16 км</t>
  </si>
  <si>
    <t>Начало соревнований: 12ч00м</t>
  </si>
  <si>
    <t>Окончание соревнований: 11:ч50м</t>
  </si>
  <si>
    <t>Мужчины 18-35 лет 32 км.</t>
  </si>
  <si>
    <t>Женщины 24 км.</t>
  </si>
  <si>
    <t>Юноши 92-93 г.р. 24 км</t>
  </si>
  <si>
    <t>Юниорки 90-91 г.р. 24 км</t>
  </si>
  <si>
    <t>Девушки 92-93 г.р. 24 км</t>
  </si>
  <si>
    <t>Стартовало: 38 чел</t>
  </si>
  <si>
    <t>Финишировало:36 чел</t>
  </si>
  <si>
    <t>Гл.Судья соревнований:</t>
  </si>
  <si>
    <t>Гл.Секретарь соревнований:</t>
  </si>
  <si>
    <t>Сизинцев В.И.</t>
  </si>
  <si>
    <t>Гулевский В.Д.</t>
  </si>
  <si>
    <t>Секретарь:</t>
  </si>
  <si>
    <t>Мурадымова О.</t>
  </si>
  <si>
    <t>Стартовало: 34 чел</t>
  </si>
  <si>
    <t>Финишировало:33 чел</t>
  </si>
  <si>
    <t>вып. разряд</t>
  </si>
  <si>
    <t>вып разряд</t>
  </si>
  <si>
    <t>вып.    разряд</t>
  </si>
  <si>
    <t>Место проведения:</t>
  </si>
  <si>
    <t>г.Маркс о/л"Орленок"</t>
  </si>
  <si>
    <t>Сл пересеч., закрытая</t>
  </si>
  <si>
    <t>своб. л/р "Start"</t>
  </si>
  <si>
    <t>Сергеев Николай</t>
  </si>
  <si>
    <t>Юноши 94-95 г.р. 16 км</t>
  </si>
  <si>
    <t>Мужчины 35-49 лет 32 км.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</si>
</sst>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400]h:mm:ss\ AM/PM"/>
    <numFmt numFmtId="166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21" fontId="0" fillId="0" borderId="0" xfId="0" applyNumberFormat="1" applyAlignment="1">
      <alignment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65" fontId="37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P23"/>
    </sheetView>
  </sheetViews>
  <sheetFormatPr defaultColWidth="9.140625" defaultRowHeight="15"/>
  <cols>
    <col min="1" max="1" width="6.7109375" style="1" bestFit="1" customWidth="1"/>
    <col min="2" max="2" width="7.28125" style="1" customWidth="1"/>
    <col min="3" max="3" width="22.140625" style="0" bestFit="1" customWidth="1"/>
    <col min="4" max="4" width="7.28125" style="1" customWidth="1"/>
    <col min="5" max="5" width="8.140625" style="0" bestFit="1" customWidth="1"/>
    <col min="6" max="6" width="18.421875" style="1" bestFit="1" customWidth="1"/>
    <col min="7" max="8" width="7.140625" style="0" hidden="1" customWidth="1"/>
    <col min="9" max="9" width="6.8515625" style="1" bestFit="1" customWidth="1"/>
    <col min="10" max="10" width="7.140625" style="1" hidden="1" customWidth="1"/>
    <col min="11" max="11" width="7.28125" style="1" customWidth="1"/>
    <col min="12" max="15" width="7.140625" style="1" hidden="1" customWidth="1"/>
    <col min="16" max="16" width="8.7109375" style="1" bestFit="1" customWidth="1"/>
  </cols>
  <sheetData>
    <row r="1" spans="1:16" ht="30">
      <c r="A1" s="10" t="s">
        <v>0</v>
      </c>
      <c r="B1" s="10" t="s">
        <v>1</v>
      </c>
      <c r="C1" s="10" t="s">
        <v>2</v>
      </c>
      <c r="D1" s="10" t="s">
        <v>3</v>
      </c>
      <c r="E1" s="3" t="s">
        <v>4</v>
      </c>
      <c r="F1" s="10" t="s">
        <v>5</v>
      </c>
      <c r="G1" s="3" t="s">
        <v>6</v>
      </c>
      <c r="H1" s="3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</row>
    <row r="2" spans="1:16" s="2" customFormat="1" ht="15">
      <c r="A2" s="16">
        <v>1</v>
      </c>
      <c r="B2" s="16">
        <v>45</v>
      </c>
      <c r="C2" s="7" t="s">
        <v>54</v>
      </c>
      <c r="D2" s="16">
        <v>1994</v>
      </c>
      <c r="E2" s="7"/>
      <c r="F2" s="16" t="s">
        <v>16</v>
      </c>
      <c r="G2" s="8">
        <v>0</v>
      </c>
      <c r="H2" s="8">
        <v>0.013229166666666667</v>
      </c>
      <c r="I2" s="17">
        <f aca="true" t="shared" si="0" ref="I2:I11">SUM(H2-G2)</f>
        <v>0.013229166666666667</v>
      </c>
      <c r="J2" s="17">
        <v>0.02631944444444444</v>
      </c>
      <c r="K2" s="17">
        <f aca="true" t="shared" si="1" ref="K2:K11">SUM(J2-H2)</f>
        <v>0.013090277777777774</v>
      </c>
      <c r="L2" s="17"/>
      <c r="M2" s="17"/>
      <c r="N2" s="17"/>
      <c r="O2" s="17"/>
      <c r="P2" s="17">
        <f aca="true" t="shared" si="2" ref="P2:P11">SUM(I2,K2,M2,O2)</f>
        <v>0.02631944444444444</v>
      </c>
    </row>
    <row r="3" spans="1:16" ht="15">
      <c r="A3" s="16">
        <v>2</v>
      </c>
      <c r="B3" s="5">
        <v>22</v>
      </c>
      <c r="C3" s="4" t="s">
        <v>45</v>
      </c>
      <c r="D3" s="5">
        <v>1995</v>
      </c>
      <c r="E3" s="4"/>
      <c r="F3" s="5" t="s">
        <v>46</v>
      </c>
      <c r="G3" s="6">
        <v>0</v>
      </c>
      <c r="H3" s="6">
        <v>0.013229166666666667</v>
      </c>
      <c r="I3" s="12">
        <f t="shared" si="0"/>
        <v>0.013229166666666667</v>
      </c>
      <c r="J3" s="12">
        <v>0.026539351851851852</v>
      </c>
      <c r="K3" s="12">
        <f t="shared" si="1"/>
        <v>0.013310185185185185</v>
      </c>
      <c r="L3" s="12"/>
      <c r="M3" s="12"/>
      <c r="N3" s="12"/>
      <c r="O3" s="12"/>
      <c r="P3" s="12">
        <f t="shared" si="2"/>
        <v>0.026539351851851852</v>
      </c>
    </row>
    <row r="4" spans="1:16" ht="15">
      <c r="A4" s="16">
        <v>3</v>
      </c>
      <c r="B4" s="5">
        <v>67</v>
      </c>
      <c r="C4" s="4" t="s">
        <v>58</v>
      </c>
      <c r="D4" s="5">
        <v>1995</v>
      </c>
      <c r="E4" s="4"/>
      <c r="F4" s="5" t="s">
        <v>59</v>
      </c>
      <c r="G4" s="6">
        <v>0</v>
      </c>
      <c r="H4" s="6">
        <v>0.013229166666666667</v>
      </c>
      <c r="I4" s="12">
        <f t="shared" si="0"/>
        <v>0.013229166666666667</v>
      </c>
      <c r="J4" s="12">
        <v>0.02667824074074074</v>
      </c>
      <c r="K4" s="12">
        <f t="shared" si="1"/>
        <v>0.013449074074074072</v>
      </c>
      <c r="L4" s="12"/>
      <c r="M4" s="12"/>
      <c r="N4" s="12"/>
      <c r="O4" s="12"/>
      <c r="P4" s="12">
        <f t="shared" si="2"/>
        <v>0.02667824074074074</v>
      </c>
    </row>
    <row r="5" spans="1:16" ht="15">
      <c r="A5" s="16">
        <v>4</v>
      </c>
      <c r="B5" s="5">
        <v>86</v>
      </c>
      <c r="C5" s="4" t="s">
        <v>66</v>
      </c>
      <c r="D5" s="5">
        <v>1994</v>
      </c>
      <c r="E5" s="4"/>
      <c r="F5" s="5" t="s">
        <v>67</v>
      </c>
      <c r="G5" s="6">
        <v>0</v>
      </c>
      <c r="H5" s="6">
        <v>0.01324074074074074</v>
      </c>
      <c r="I5" s="12">
        <f t="shared" si="0"/>
        <v>0.01324074074074074</v>
      </c>
      <c r="J5" s="12">
        <v>0.026990740740740742</v>
      </c>
      <c r="K5" s="12">
        <f t="shared" si="1"/>
        <v>0.013750000000000002</v>
      </c>
      <c r="L5" s="12"/>
      <c r="M5" s="12"/>
      <c r="N5" s="12"/>
      <c r="O5" s="12"/>
      <c r="P5" s="12">
        <f t="shared" si="2"/>
        <v>0.026990740740740742</v>
      </c>
    </row>
    <row r="6" spans="1:16" ht="15">
      <c r="A6" s="16">
        <v>5</v>
      </c>
      <c r="B6" s="5">
        <v>53</v>
      </c>
      <c r="C6" s="4" t="s">
        <v>57</v>
      </c>
      <c r="D6" s="5">
        <v>1994</v>
      </c>
      <c r="E6" s="4"/>
      <c r="F6" s="5" t="s">
        <v>20</v>
      </c>
      <c r="G6" s="6">
        <v>0</v>
      </c>
      <c r="H6" s="6">
        <v>0.013425925925925924</v>
      </c>
      <c r="I6" s="12">
        <f t="shared" si="0"/>
        <v>0.013425925925925924</v>
      </c>
      <c r="J6" s="12">
        <v>0.027418981481481485</v>
      </c>
      <c r="K6" s="12">
        <f t="shared" si="1"/>
        <v>0.01399305555555556</v>
      </c>
      <c r="L6" s="12"/>
      <c r="M6" s="12"/>
      <c r="N6" s="12"/>
      <c r="O6" s="12"/>
      <c r="P6" s="12">
        <f t="shared" si="2"/>
        <v>0.027418981481481485</v>
      </c>
    </row>
    <row r="7" spans="1:16" ht="15">
      <c r="A7" s="16">
        <v>6</v>
      </c>
      <c r="B7" s="5">
        <v>47</v>
      </c>
      <c r="C7" s="4" t="s">
        <v>55</v>
      </c>
      <c r="D7" s="5">
        <v>1996</v>
      </c>
      <c r="E7" s="4"/>
      <c r="F7" s="5" t="s">
        <v>16</v>
      </c>
      <c r="G7" s="6">
        <v>0</v>
      </c>
      <c r="H7" s="6">
        <v>0.0134375</v>
      </c>
      <c r="I7" s="12">
        <f t="shared" si="0"/>
        <v>0.0134375</v>
      </c>
      <c r="J7" s="12">
        <v>0.02758101851851852</v>
      </c>
      <c r="K7" s="12">
        <f t="shared" si="1"/>
        <v>0.014143518518518519</v>
      </c>
      <c r="L7" s="12"/>
      <c r="M7" s="12"/>
      <c r="N7" s="12"/>
      <c r="O7" s="12"/>
      <c r="P7" s="12">
        <f t="shared" si="2"/>
        <v>0.02758101851851852</v>
      </c>
    </row>
    <row r="8" spans="1:16" ht="15">
      <c r="A8" s="16">
        <v>7</v>
      </c>
      <c r="B8" s="5">
        <v>52</v>
      </c>
      <c r="C8" s="4" t="s">
        <v>56</v>
      </c>
      <c r="D8" s="5">
        <v>1996</v>
      </c>
      <c r="E8" s="4"/>
      <c r="F8" s="5" t="s">
        <v>16</v>
      </c>
      <c r="G8" s="6">
        <v>0</v>
      </c>
      <c r="H8" s="6">
        <v>0.013668981481481482</v>
      </c>
      <c r="I8" s="12">
        <f t="shared" si="0"/>
        <v>0.013668981481481482</v>
      </c>
      <c r="J8" s="12">
        <v>0.02798611111111111</v>
      </c>
      <c r="K8" s="12">
        <f t="shared" si="1"/>
        <v>0.01431712962962963</v>
      </c>
      <c r="L8" s="12"/>
      <c r="M8" s="12"/>
      <c r="N8" s="12"/>
      <c r="O8" s="12"/>
      <c r="P8" s="12">
        <f t="shared" si="2"/>
        <v>0.02798611111111111</v>
      </c>
    </row>
    <row r="9" spans="1:16" ht="15">
      <c r="A9" s="16">
        <v>8</v>
      </c>
      <c r="B9" s="5"/>
      <c r="C9" s="4" t="s">
        <v>69</v>
      </c>
      <c r="D9" s="5">
        <v>1994</v>
      </c>
      <c r="E9" s="4"/>
      <c r="F9" s="5" t="s">
        <v>38</v>
      </c>
      <c r="G9" s="6">
        <v>0</v>
      </c>
      <c r="H9" s="6">
        <v>0.01324074074074074</v>
      </c>
      <c r="I9" s="12">
        <f t="shared" si="0"/>
        <v>0.01324074074074074</v>
      </c>
      <c r="J9" s="12">
        <v>0.02820601851851852</v>
      </c>
      <c r="K9" s="12">
        <f t="shared" si="1"/>
        <v>0.014965277777777779</v>
      </c>
      <c r="L9" s="12"/>
      <c r="M9" s="12"/>
      <c r="N9" s="12"/>
      <c r="O9" s="12"/>
      <c r="P9" s="12">
        <f t="shared" si="2"/>
        <v>0.02820601851851852</v>
      </c>
    </row>
    <row r="10" spans="1:16" ht="15">
      <c r="A10" s="16">
        <v>9</v>
      </c>
      <c r="B10" s="5">
        <v>92</v>
      </c>
      <c r="C10" s="4" t="s">
        <v>68</v>
      </c>
      <c r="D10" s="5">
        <v>1994</v>
      </c>
      <c r="E10" s="4"/>
      <c r="F10" s="5" t="s">
        <v>67</v>
      </c>
      <c r="G10" s="6">
        <v>0</v>
      </c>
      <c r="H10" s="6">
        <v>0.014328703703703703</v>
      </c>
      <c r="I10" s="12">
        <f t="shared" si="0"/>
        <v>0.014328703703703703</v>
      </c>
      <c r="J10" s="12">
        <v>0.029375</v>
      </c>
      <c r="K10" s="12">
        <f t="shared" si="1"/>
        <v>0.015046296296296295</v>
      </c>
      <c r="L10" s="12"/>
      <c r="M10" s="12"/>
      <c r="N10" s="12"/>
      <c r="O10" s="12"/>
      <c r="P10" s="12">
        <f t="shared" si="2"/>
        <v>0.029375</v>
      </c>
    </row>
    <row r="11" spans="1:16" ht="15">
      <c r="A11" s="16">
        <v>10</v>
      </c>
      <c r="B11" s="5">
        <v>70</v>
      </c>
      <c r="C11" s="4" t="s">
        <v>60</v>
      </c>
      <c r="D11" s="5">
        <v>1996</v>
      </c>
      <c r="E11" s="4"/>
      <c r="F11" s="5" t="s">
        <v>59</v>
      </c>
      <c r="G11" s="6">
        <v>0</v>
      </c>
      <c r="H11" s="6">
        <v>0.014212962962962962</v>
      </c>
      <c r="I11" s="12">
        <f t="shared" si="0"/>
        <v>0.014212962962962962</v>
      </c>
      <c r="J11" s="12">
        <v>0.030300925925925926</v>
      </c>
      <c r="K11" s="12">
        <f t="shared" si="1"/>
        <v>0.016087962962962964</v>
      </c>
      <c r="L11" s="12"/>
      <c r="M11" s="12"/>
      <c r="N11" s="12"/>
      <c r="O11" s="12"/>
      <c r="P11" s="12">
        <f t="shared" si="2"/>
        <v>0.030300925925925926</v>
      </c>
    </row>
    <row r="12" spans="1:16" ht="15">
      <c r="A12" s="16">
        <v>11</v>
      </c>
      <c r="B12" s="5">
        <v>29</v>
      </c>
      <c r="C12" s="4" t="s">
        <v>49</v>
      </c>
      <c r="D12" s="5">
        <v>1995</v>
      </c>
      <c r="E12" s="4"/>
      <c r="F12" s="5" t="s">
        <v>16</v>
      </c>
      <c r="G12" s="6"/>
      <c r="H12" s="6">
        <v>0.02335648148148148</v>
      </c>
      <c r="I12" s="12">
        <v>0.014953703703703705</v>
      </c>
      <c r="J12" s="12">
        <v>0.030821759259259257</v>
      </c>
      <c r="K12" s="18">
        <f>SUM(J12-I12)</f>
        <v>0.015868055555555552</v>
      </c>
      <c r="L12" s="12"/>
      <c r="M12" s="12"/>
      <c r="N12" s="12"/>
      <c r="O12" s="12"/>
      <c r="P12" s="12">
        <f>SUM(I12,K12)</f>
        <v>0.030821759259259257</v>
      </c>
    </row>
    <row r="13" spans="1:16" ht="15">
      <c r="A13" s="16">
        <v>12</v>
      </c>
      <c r="B13" s="5">
        <v>43</v>
      </c>
      <c r="C13" s="4" t="s">
        <v>53</v>
      </c>
      <c r="D13" s="5">
        <v>1996</v>
      </c>
      <c r="E13" s="4"/>
      <c r="F13" s="5" t="s">
        <v>29</v>
      </c>
      <c r="G13" s="6">
        <v>0</v>
      </c>
      <c r="H13" s="6">
        <v>0.015868055555555555</v>
      </c>
      <c r="I13" s="12">
        <f aca="true" t="shared" si="3" ref="I13:I22">SUM(H13-G13)</f>
        <v>0.015868055555555555</v>
      </c>
      <c r="J13" s="12">
        <v>0.03194444444444445</v>
      </c>
      <c r="K13" s="12">
        <f aca="true" t="shared" si="4" ref="K13:K22">SUM(J13-H13)</f>
        <v>0.016076388888888894</v>
      </c>
      <c r="L13" s="12"/>
      <c r="M13" s="12"/>
      <c r="N13" s="12"/>
      <c r="O13" s="12"/>
      <c r="P13" s="12">
        <f aca="true" t="shared" si="5" ref="P13:P22">SUM(I13,K13,M13,O13)</f>
        <v>0.03194444444444445</v>
      </c>
    </row>
    <row r="14" spans="1:16" ht="15">
      <c r="A14" s="16">
        <v>13</v>
      </c>
      <c r="B14" s="5">
        <v>20</v>
      </c>
      <c r="C14" s="4" t="s">
        <v>40</v>
      </c>
      <c r="D14" s="5">
        <v>1997</v>
      </c>
      <c r="E14" s="4"/>
      <c r="F14" s="5" t="s">
        <v>16</v>
      </c>
      <c r="G14" s="6">
        <v>0</v>
      </c>
      <c r="H14" s="6">
        <v>0.01613425925925926</v>
      </c>
      <c r="I14" s="12">
        <f t="shared" si="3"/>
        <v>0.01613425925925926</v>
      </c>
      <c r="J14" s="12">
        <v>0.03248842592592593</v>
      </c>
      <c r="K14" s="12">
        <f t="shared" si="4"/>
        <v>0.016354166666666666</v>
      </c>
      <c r="L14" s="12"/>
      <c r="M14" s="12"/>
      <c r="N14" s="12"/>
      <c r="O14" s="12"/>
      <c r="P14" s="12">
        <f t="shared" si="5"/>
        <v>0.03248842592592593</v>
      </c>
    </row>
    <row r="15" spans="1:16" ht="15">
      <c r="A15" s="16">
        <v>14</v>
      </c>
      <c r="B15" s="5">
        <v>35</v>
      </c>
      <c r="C15" s="4" t="s">
        <v>51</v>
      </c>
      <c r="D15" s="5">
        <v>1996</v>
      </c>
      <c r="E15" s="4"/>
      <c r="F15" s="5" t="s">
        <v>16</v>
      </c>
      <c r="G15" s="6">
        <v>0</v>
      </c>
      <c r="H15" s="6">
        <v>0.016087962962962964</v>
      </c>
      <c r="I15" s="12">
        <f t="shared" si="3"/>
        <v>0.016087962962962964</v>
      </c>
      <c r="J15" s="12">
        <v>0.03255787037037037</v>
      </c>
      <c r="K15" s="12">
        <f t="shared" si="4"/>
        <v>0.016469907407407405</v>
      </c>
      <c r="L15" s="12"/>
      <c r="M15" s="12"/>
      <c r="N15" s="12"/>
      <c r="O15" s="12"/>
      <c r="P15" s="12">
        <f t="shared" si="5"/>
        <v>0.03255787037037037</v>
      </c>
    </row>
    <row r="16" spans="1:16" ht="15">
      <c r="A16" s="16">
        <v>15</v>
      </c>
      <c r="B16" s="5">
        <v>25</v>
      </c>
      <c r="C16" s="4" t="s">
        <v>47</v>
      </c>
      <c r="D16" s="5">
        <v>1995</v>
      </c>
      <c r="E16" s="4"/>
      <c r="F16" s="5" t="s">
        <v>20</v>
      </c>
      <c r="G16" s="6">
        <v>0</v>
      </c>
      <c r="H16" s="6">
        <v>0.016145833333333335</v>
      </c>
      <c r="I16" s="12">
        <f t="shared" si="3"/>
        <v>0.016145833333333335</v>
      </c>
      <c r="J16" s="12">
        <v>0.03295138888888889</v>
      </c>
      <c r="K16" s="12">
        <f t="shared" si="4"/>
        <v>0.016805555555555556</v>
      </c>
      <c r="L16" s="12"/>
      <c r="M16" s="12"/>
      <c r="N16" s="12"/>
      <c r="O16" s="12"/>
      <c r="P16" s="12">
        <f t="shared" si="5"/>
        <v>0.03295138888888889</v>
      </c>
    </row>
    <row r="17" spans="1:16" ht="15">
      <c r="A17" s="16">
        <v>16</v>
      </c>
      <c r="B17" s="5">
        <v>78</v>
      </c>
      <c r="C17" s="4" t="s">
        <v>63</v>
      </c>
      <c r="D17" s="5">
        <v>1996</v>
      </c>
      <c r="E17" s="4"/>
      <c r="F17" s="5" t="s">
        <v>62</v>
      </c>
      <c r="G17" s="6">
        <v>0</v>
      </c>
      <c r="H17" s="6">
        <v>0.01633101851851852</v>
      </c>
      <c r="I17" s="12">
        <f t="shared" si="3"/>
        <v>0.01633101851851852</v>
      </c>
      <c r="J17" s="12">
        <v>0.03311342592592593</v>
      </c>
      <c r="K17" s="12">
        <f t="shared" si="4"/>
        <v>0.01678240740740741</v>
      </c>
      <c r="L17" s="12"/>
      <c r="M17" s="12"/>
      <c r="N17" s="12"/>
      <c r="O17" s="12"/>
      <c r="P17" s="12">
        <f t="shared" si="5"/>
        <v>0.03311342592592593</v>
      </c>
    </row>
    <row r="18" spans="1:16" ht="15">
      <c r="A18" s="16">
        <v>17</v>
      </c>
      <c r="B18" s="5">
        <v>26</v>
      </c>
      <c r="C18" s="4" t="s">
        <v>48</v>
      </c>
      <c r="D18" s="5">
        <v>1997</v>
      </c>
      <c r="E18" s="4"/>
      <c r="F18" s="5" t="s">
        <v>20</v>
      </c>
      <c r="G18" s="6">
        <v>0</v>
      </c>
      <c r="H18" s="6">
        <v>0.016377314814814813</v>
      </c>
      <c r="I18" s="12">
        <f t="shared" si="3"/>
        <v>0.016377314814814813</v>
      </c>
      <c r="J18" s="12">
        <v>0.03339120370370371</v>
      </c>
      <c r="K18" s="12">
        <f t="shared" si="4"/>
        <v>0.017013888888888894</v>
      </c>
      <c r="L18" s="12"/>
      <c r="M18" s="12"/>
      <c r="N18" s="12"/>
      <c r="O18" s="12"/>
      <c r="P18" s="12">
        <f t="shared" si="5"/>
        <v>0.03339120370370371</v>
      </c>
    </row>
    <row r="19" spans="1:16" ht="15">
      <c r="A19" s="16">
        <v>18</v>
      </c>
      <c r="B19" s="5">
        <v>89</v>
      </c>
      <c r="C19" s="4" t="s">
        <v>65</v>
      </c>
      <c r="D19" s="5">
        <v>1996</v>
      </c>
      <c r="E19" s="4"/>
      <c r="F19" s="5" t="s">
        <v>62</v>
      </c>
      <c r="G19" s="6">
        <v>0</v>
      </c>
      <c r="H19" s="6">
        <v>0.016550925925925924</v>
      </c>
      <c r="I19" s="12">
        <f t="shared" si="3"/>
        <v>0.016550925925925924</v>
      </c>
      <c r="J19" s="12">
        <v>0.033715277777777775</v>
      </c>
      <c r="K19" s="12">
        <f t="shared" si="4"/>
        <v>0.01716435185185185</v>
      </c>
      <c r="L19" s="12"/>
      <c r="M19" s="12"/>
      <c r="N19" s="12"/>
      <c r="O19" s="12"/>
      <c r="P19" s="12">
        <f t="shared" si="5"/>
        <v>0.033715277777777775</v>
      </c>
    </row>
    <row r="20" spans="1:16" ht="15">
      <c r="A20" s="16">
        <v>19</v>
      </c>
      <c r="B20" s="5">
        <v>74</v>
      </c>
      <c r="C20" s="4" t="s">
        <v>61</v>
      </c>
      <c r="D20" s="5">
        <v>1994</v>
      </c>
      <c r="E20" s="4"/>
      <c r="F20" s="5" t="s">
        <v>62</v>
      </c>
      <c r="G20" s="6">
        <v>0</v>
      </c>
      <c r="H20" s="6">
        <v>0.01664351851851852</v>
      </c>
      <c r="I20" s="12">
        <f t="shared" si="3"/>
        <v>0.01664351851851852</v>
      </c>
      <c r="J20" s="12">
        <v>0.03386574074074074</v>
      </c>
      <c r="K20" s="12">
        <f t="shared" si="4"/>
        <v>0.01722222222222222</v>
      </c>
      <c r="L20" s="12"/>
      <c r="M20" s="12"/>
      <c r="N20" s="12"/>
      <c r="O20" s="12"/>
      <c r="P20" s="12">
        <f t="shared" si="5"/>
        <v>0.03386574074074074</v>
      </c>
    </row>
    <row r="21" spans="1:16" ht="15">
      <c r="A21" s="16">
        <v>20</v>
      </c>
      <c r="B21" s="5">
        <v>36</v>
      </c>
      <c r="C21" s="4" t="s">
        <v>52</v>
      </c>
      <c r="D21" s="5">
        <v>1996</v>
      </c>
      <c r="E21" s="4"/>
      <c r="F21" s="5" t="s">
        <v>29</v>
      </c>
      <c r="G21" s="6">
        <v>0</v>
      </c>
      <c r="H21" s="6">
        <v>0.01761574074074074</v>
      </c>
      <c r="I21" s="12">
        <f t="shared" si="3"/>
        <v>0.01761574074074074</v>
      </c>
      <c r="J21" s="12">
        <v>0.03597222222222222</v>
      </c>
      <c r="K21" s="12">
        <f t="shared" si="4"/>
        <v>0.018356481481481477</v>
      </c>
      <c r="L21" s="12"/>
      <c r="M21" s="12"/>
      <c r="N21" s="12"/>
      <c r="O21" s="12"/>
      <c r="P21" s="12">
        <f t="shared" si="5"/>
        <v>0.03597222222222222</v>
      </c>
    </row>
    <row r="22" spans="1:16" ht="15">
      <c r="A22" s="16">
        <v>21</v>
      </c>
      <c r="B22" s="5">
        <v>31</v>
      </c>
      <c r="C22" s="4" t="s">
        <v>50</v>
      </c>
      <c r="D22" s="5">
        <v>1996</v>
      </c>
      <c r="E22" s="4"/>
      <c r="F22" s="5" t="s">
        <v>16</v>
      </c>
      <c r="G22" s="6">
        <v>0</v>
      </c>
      <c r="H22" s="6">
        <v>0.017627314814814814</v>
      </c>
      <c r="I22" s="12">
        <f t="shared" si="3"/>
        <v>0.017627314814814814</v>
      </c>
      <c r="J22" s="12">
        <v>0.036006944444444446</v>
      </c>
      <c r="K22" s="12">
        <f t="shared" si="4"/>
        <v>0.01837962962962963</v>
      </c>
      <c r="L22" s="12"/>
      <c r="M22" s="12"/>
      <c r="N22" s="12"/>
      <c r="O22" s="12"/>
      <c r="P22" s="12">
        <f t="shared" si="5"/>
        <v>0.036006944444444446</v>
      </c>
    </row>
    <row r="23" spans="1:16" ht="15">
      <c r="A23" s="5">
        <v>5</v>
      </c>
      <c r="B23" s="5">
        <v>95</v>
      </c>
      <c r="C23" s="4" t="s">
        <v>64</v>
      </c>
      <c r="D23" s="5">
        <v>1996</v>
      </c>
      <c r="E23" s="4"/>
      <c r="F23" s="5" t="s">
        <v>62</v>
      </c>
      <c r="G23" s="6"/>
      <c r="H23" s="6">
        <v>0.016967592592592593</v>
      </c>
      <c r="I23" s="12">
        <f>SUM(H23-G23)</f>
        <v>0.016967592592592593</v>
      </c>
      <c r="J23" s="12"/>
      <c r="K23" s="12"/>
      <c r="L23" s="12"/>
      <c r="M23" s="12"/>
      <c r="N23" s="12"/>
      <c r="O23" s="12"/>
      <c r="P23" s="12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89"/>
  <sheetViews>
    <sheetView zoomScalePageLayoutView="0" workbookViewId="0" topLeftCell="A1">
      <selection activeCell="V69" sqref="V69"/>
    </sheetView>
  </sheetViews>
  <sheetFormatPr defaultColWidth="9.140625" defaultRowHeight="15"/>
  <cols>
    <col min="1" max="1" width="7.8515625" style="1" customWidth="1"/>
    <col min="2" max="2" width="7.7109375" style="1" customWidth="1"/>
    <col min="3" max="3" width="22.8515625" style="0" bestFit="1" customWidth="1"/>
    <col min="4" max="4" width="7.57421875" style="1" customWidth="1"/>
    <col min="5" max="5" width="9.140625" style="1" customWidth="1"/>
    <col min="6" max="6" width="19.8515625" style="1" bestFit="1" customWidth="1"/>
    <col min="7" max="8" width="9.28125" style="0" hidden="1" customWidth="1"/>
    <col min="9" max="9" width="9.28125" style="1" bestFit="1" customWidth="1"/>
    <col min="10" max="10" width="9.28125" style="1" hidden="1" customWidth="1"/>
    <col min="11" max="11" width="10.7109375" style="1" customWidth="1"/>
    <col min="12" max="12" width="12.00390625" style="1" customWidth="1"/>
    <col min="13" max="13" width="8.28125" style="0" customWidth="1"/>
    <col min="14" max="14" width="9.140625" style="0" customWidth="1"/>
  </cols>
  <sheetData>
    <row r="1" spans="1:12" ht="15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39" t="s">
        <v>112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0" t="s">
        <v>113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5"/>
      <c r="B5" s="5"/>
      <c r="C5" s="4"/>
      <c r="D5" s="5"/>
      <c r="E5" s="5"/>
      <c r="F5" s="5"/>
      <c r="G5" s="4"/>
      <c r="H5" s="4"/>
      <c r="I5" s="5"/>
      <c r="J5" s="5"/>
      <c r="K5" s="5"/>
      <c r="L5" s="5"/>
    </row>
    <row r="6" spans="1:12" ht="15">
      <c r="A6" s="42" t="s">
        <v>115</v>
      </c>
      <c r="B6" s="42"/>
      <c r="C6" s="42"/>
      <c r="D6" s="5"/>
      <c r="E6" s="5"/>
      <c r="F6" s="43" t="s">
        <v>116</v>
      </c>
      <c r="G6" s="43"/>
      <c r="H6" s="43"/>
      <c r="I6" s="43"/>
      <c r="J6" s="5"/>
      <c r="K6" s="42" t="s">
        <v>117</v>
      </c>
      <c r="L6" s="42"/>
    </row>
    <row r="7" spans="1:12" ht="15">
      <c r="A7" s="42" t="s">
        <v>118</v>
      </c>
      <c r="B7" s="42"/>
      <c r="C7" s="42"/>
      <c r="D7" s="5"/>
      <c r="E7" s="5"/>
      <c r="F7" s="43" t="s">
        <v>120</v>
      </c>
      <c r="G7" s="43"/>
      <c r="H7" s="43"/>
      <c r="I7" s="43"/>
      <c r="J7" s="5"/>
      <c r="K7" s="42" t="s">
        <v>121</v>
      </c>
      <c r="L7" s="42"/>
    </row>
    <row r="8" spans="1:12" ht="15">
      <c r="A8" s="42" t="s">
        <v>128</v>
      </c>
      <c r="B8" s="42"/>
      <c r="C8" s="42"/>
      <c r="D8" s="5"/>
      <c r="E8" s="5"/>
      <c r="F8" s="5"/>
      <c r="G8" s="4"/>
      <c r="H8" s="4"/>
      <c r="I8" s="15" t="s">
        <v>123</v>
      </c>
      <c r="J8" s="5"/>
      <c r="K8" s="5" t="s">
        <v>124</v>
      </c>
      <c r="L8" s="14" t="s">
        <v>125</v>
      </c>
    </row>
    <row r="9" spans="1:12" ht="15">
      <c r="A9" s="40" t="s">
        <v>122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 s="2" customFormat="1" ht="31.5" customHeight="1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36" t="s">
        <v>9</v>
      </c>
      <c r="K10" s="36" t="s">
        <v>10</v>
      </c>
      <c r="L10" s="36" t="s">
        <v>15</v>
      </c>
      <c r="M10" s="37" t="s">
        <v>146</v>
      </c>
    </row>
    <row r="11" spans="1:13" ht="15">
      <c r="A11" s="22">
        <v>1</v>
      </c>
      <c r="B11" s="22">
        <v>2603</v>
      </c>
      <c r="C11" s="23" t="s">
        <v>73</v>
      </c>
      <c r="D11" s="22">
        <v>1954</v>
      </c>
      <c r="E11" s="22"/>
      <c r="F11" s="22" t="s">
        <v>46</v>
      </c>
      <c r="G11" s="24">
        <v>0.001388888888888889</v>
      </c>
      <c r="H11" s="25">
        <v>0.01513888888888889</v>
      </c>
      <c r="I11" s="26">
        <f>SUM(H11-G11)</f>
        <v>0.01375</v>
      </c>
      <c r="J11" s="27">
        <v>0.028935185185185185</v>
      </c>
      <c r="K11" s="27">
        <f aca="true" t="shared" si="0" ref="K11:K17">SUM(J11-H11)</f>
        <v>0.013796296296296296</v>
      </c>
      <c r="L11" s="27">
        <f aca="true" t="shared" si="1" ref="L11:L17">SUM(K11,I11)</f>
        <v>0.027546296296296298</v>
      </c>
      <c r="M11" s="28"/>
    </row>
    <row r="12" spans="1:13" ht="15">
      <c r="A12" s="22">
        <v>2</v>
      </c>
      <c r="B12" s="22">
        <v>2502</v>
      </c>
      <c r="C12" s="23" t="s">
        <v>72</v>
      </c>
      <c r="D12" s="22">
        <v>1945</v>
      </c>
      <c r="E12" s="22"/>
      <c r="F12" s="22" t="s">
        <v>39</v>
      </c>
      <c r="G12" s="24">
        <v>0.001388888888888889</v>
      </c>
      <c r="H12" s="24">
        <v>0.016585648148148148</v>
      </c>
      <c r="I12" s="27">
        <f>SUM(H12-G12)</f>
        <v>0.015196759259259259</v>
      </c>
      <c r="J12" s="27">
        <v>0.03197916666666666</v>
      </c>
      <c r="K12" s="27">
        <f t="shared" si="0"/>
        <v>0.015393518518518515</v>
      </c>
      <c r="L12" s="27">
        <f t="shared" si="1"/>
        <v>0.030590277777777772</v>
      </c>
      <c r="M12" s="28"/>
    </row>
    <row r="13" spans="1:13" ht="15">
      <c r="A13" s="22">
        <v>3</v>
      </c>
      <c r="B13" s="22">
        <v>949</v>
      </c>
      <c r="C13" s="23" t="s">
        <v>70</v>
      </c>
      <c r="D13" s="22">
        <v>1950</v>
      </c>
      <c r="E13" s="22"/>
      <c r="F13" s="22" t="s">
        <v>71</v>
      </c>
      <c r="G13" s="24">
        <v>0.001388888888888889</v>
      </c>
      <c r="H13" s="24">
        <v>0.0165625</v>
      </c>
      <c r="I13" s="27">
        <f>SUM(H13-G13)</f>
        <v>0.015173611111111112</v>
      </c>
      <c r="J13" s="27">
        <v>0.032337962962962964</v>
      </c>
      <c r="K13" s="27">
        <f t="shared" si="0"/>
        <v>0.015775462962962963</v>
      </c>
      <c r="L13" s="27">
        <f t="shared" si="1"/>
        <v>0.030949074074074073</v>
      </c>
      <c r="M13" s="28"/>
    </row>
    <row r="14" spans="1:13" ht="15">
      <c r="A14" s="22">
        <v>4</v>
      </c>
      <c r="B14" s="22">
        <v>2604</v>
      </c>
      <c r="C14" s="23" t="s">
        <v>76</v>
      </c>
      <c r="D14" s="22"/>
      <c r="E14" s="22"/>
      <c r="F14" s="22"/>
      <c r="G14" s="24">
        <v>0.001388888888888889</v>
      </c>
      <c r="H14" s="24">
        <v>0.017534722222222222</v>
      </c>
      <c r="I14" s="27">
        <f>SUM(H14-G14)</f>
        <v>0.016145833333333335</v>
      </c>
      <c r="J14" s="27">
        <v>0.03350694444444444</v>
      </c>
      <c r="K14" s="27">
        <f t="shared" si="0"/>
        <v>0.01597222222222222</v>
      </c>
      <c r="L14" s="27">
        <f t="shared" si="1"/>
        <v>0.03211805555555555</v>
      </c>
      <c r="M14" s="28"/>
    </row>
    <row r="15" spans="1:13" ht="15">
      <c r="A15" s="22">
        <v>5</v>
      </c>
      <c r="B15" s="22">
        <v>2643</v>
      </c>
      <c r="C15" s="23" t="s">
        <v>151</v>
      </c>
      <c r="D15" s="22">
        <v>1948</v>
      </c>
      <c r="E15" s="22"/>
      <c r="F15" s="22" t="s">
        <v>74</v>
      </c>
      <c r="G15" s="24">
        <v>0.001388888888888889</v>
      </c>
      <c r="H15" s="24">
        <v>0.017557870370370373</v>
      </c>
      <c r="I15" s="27">
        <f>SUM(H15-G14)</f>
        <v>0.016168981481481486</v>
      </c>
      <c r="J15" s="27">
        <v>0.03351851851851852</v>
      </c>
      <c r="K15" s="27">
        <f t="shared" si="0"/>
        <v>0.015960648148148144</v>
      </c>
      <c r="L15" s="27">
        <f t="shared" si="1"/>
        <v>0.03212962962962963</v>
      </c>
      <c r="M15" s="28"/>
    </row>
    <row r="16" spans="1:13" ht="15">
      <c r="A16" s="22">
        <v>6</v>
      </c>
      <c r="B16" s="22">
        <v>23</v>
      </c>
      <c r="C16" s="23" t="s">
        <v>77</v>
      </c>
      <c r="D16" s="22">
        <v>1956</v>
      </c>
      <c r="E16" s="22"/>
      <c r="F16" s="22" t="s">
        <v>46</v>
      </c>
      <c r="G16" s="24">
        <v>0.001388888888888889</v>
      </c>
      <c r="H16" s="24">
        <v>0.02335648148148148</v>
      </c>
      <c r="I16" s="27">
        <f>SUM(H16-G16)</f>
        <v>0.021967592592592594</v>
      </c>
      <c r="J16" s="27">
        <v>0.04506944444444445</v>
      </c>
      <c r="K16" s="27">
        <f t="shared" si="0"/>
        <v>0.021712962962962965</v>
      </c>
      <c r="L16" s="27">
        <f t="shared" si="1"/>
        <v>0.043680555555555556</v>
      </c>
      <c r="M16" s="28"/>
    </row>
    <row r="17" spans="1:13" ht="15">
      <c r="A17" s="22"/>
      <c r="B17" s="22">
        <v>2282</v>
      </c>
      <c r="C17" s="23" t="s">
        <v>75</v>
      </c>
      <c r="D17" s="22">
        <v>1945</v>
      </c>
      <c r="E17" s="22"/>
      <c r="F17" s="22" t="s">
        <v>74</v>
      </c>
      <c r="G17" s="24">
        <v>0.001388888888888889</v>
      </c>
      <c r="H17" s="24">
        <v>0.01462962962962963</v>
      </c>
      <c r="I17" s="27">
        <f>SUM(H17-G17)</f>
        <v>0.01324074074074074</v>
      </c>
      <c r="J17" s="27">
        <v>0.02798611111111111</v>
      </c>
      <c r="K17" s="27">
        <f t="shared" si="0"/>
        <v>0.013356481481481481</v>
      </c>
      <c r="L17" s="27">
        <f t="shared" si="1"/>
        <v>0.026597222222222223</v>
      </c>
      <c r="M17" s="28" t="s">
        <v>78</v>
      </c>
    </row>
    <row r="18" spans="1:12" ht="15">
      <c r="A18" s="40" t="s">
        <v>126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 ht="15">
      <c r="A19" s="22">
        <v>1</v>
      </c>
      <c r="B19" s="22">
        <v>71</v>
      </c>
      <c r="C19" s="23" t="s">
        <v>81</v>
      </c>
      <c r="D19" s="22">
        <v>1994</v>
      </c>
      <c r="E19" s="22" t="s">
        <v>107</v>
      </c>
      <c r="F19" s="23" t="s">
        <v>62</v>
      </c>
      <c r="G19" s="29">
        <v>0.0006944444444444445</v>
      </c>
      <c r="H19" s="29">
        <v>0.015208333333333332</v>
      </c>
      <c r="I19" s="30">
        <f>SUM(H19-G19)</f>
        <v>0.014513888888888889</v>
      </c>
      <c r="J19" s="30">
        <v>0.029664351851851855</v>
      </c>
      <c r="K19" s="30">
        <f>SUM(J19-H19)</f>
        <v>0.014456018518518523</v>
      </c>
      <c r="L19" s="30">
        <f>SUM(K19,I19)</f>
        <v>0.02896990740740741</v>
      </c>
      <c r="M19" s="28"/>
    </row>
    <row r="20" spans="1:13" s="4" customFormat="1" ht="15">
      <c r="A20" s="22">
        <v>2</v>
      </c>
      <c r="B20" s="22">
        <v>37</v>
      </c>
      <c r="C20" s="23" t="s">
        <v>79</v>
      </c>
      <c r="D20" s="22">
        <v>1996</v>
      </c>
      <c r="E20" s="22" t="s">
        <v>107</v>
      </c>
      <c r="F20" s="23" t="s">
        <v>29</v>
      </c>
      <c r="G20" s="29">
        <v>0.0006944444444444445</v>
      </c>
      <c r="H20" s="29">
        <v>0.015520833333333333</v>
      </c>
      <c r="I20" s="30">
        <f>SUM(H20-G20)</f>
        <v>0.014826388888888889</v>
      </c>
      <c r="J20" s="30">
        <v>0.03096064814814815</v>
      </c>
      <c r="K20" s="30">
        <f>SUM(J20-H20)</f>
        <v>0.015439814814814818</v>
      </c>
      <c r="L20" s="30">
        <f>SUM(K20,I20)</f>
        <v>0.030266203703703705</v>
      </c>
      <c r="M20" s="23"/>
    </row>
    <row r="21" spans="1:13" s="4" customFormat="1" ht="15">
      <c r="A21" s="22">
        <v>3</v>
      </c>
      <c r="B21" s="22">
        <v>72</v>
      </c>
      <c r="C21" s="23" t="s">
        <v>82</v>
      </c>
      <c r="D21" s="22">
        <v>1995</v>
      </c>
      <c r="E21" s="22" t="s">
        <v>107</v>
      </c>
      <c r="F21" s="23" t="s">
        <v>62</v>
      </c>
      <c r="G21" s="29">
        <v>0.0006944444444444445</v>
      </c>
      <c r="H21" s="29">
        <v>0.015833333333333335</v>
      </c>
      <c r="I21" s="30">
        <f>SUM(H21-G21)</f>
        <v>0.015138888888888891</v>
      </c>
      <c r="J21" s="30">
        <v>0.03159722222222222</v>
      </c>
      <c r="K21" s="30">
        <f>SUM(J21-H21)</f>
        <v>0.015763888888888886</v>
      </c>
      <c r="L21" s="30">
        <f>SUM(K21,I21)</f>
        <v>0.03090277777777778</v>
      </c>
      <c r="M21" s="23"/>
    </row>
    <row r="22" spans="1:13" ht="15">
      <c r="A22" s="22">
        <v>4</v>
      </c>
      <c r="B22" s="22">
        <v>73</v>
      </c>
      <c r="C22" s="23" t="s">
        <v>83</v>
      </c>
      <c r="D22" s="22">
        <v>1994</v>
      </c>
      <c r="E22" s="22"/>
      <c r="F22" s="23" t="s">
        <v>62</v>
      </c>
      <c r="G22" s="29">
        <v>0.0006944444444444445</v>
      </c>
      <c r="H22" s="29">
        <v>0.015925925925925927</v>
      </c>
      <c r="I22" s="30">
        <f>SUM(H22-G22)</f>
        <v>0.015231481481481483</v>
      </c>
      <c r="J22" s="30">
        <v>0.03172453703703703</v>
      </c>
      <c r="K22" s="30">
        <f>SUM(J22-H22)</f>
        <v>0.015798611111111104</v>
      </c>
      <c r="L22" s="30">
        <f>SUM(K22,I22)</f>
        <v>0.03103009259259259</v>
      </c>
      <c r="M22" s="28"/>
    </row>
    <row r="23" spans="1:13" ht="15">
      <c r="A23" s="22">
        <v>5</v>
      </c>
      <c r="B23" s="22">
        <v>66</v>
      </c>
      <c r="C23" s="23" t="s">
        <v>80</v>
      </c>
      <c r="D23" s="22">
        <v>1994</v>
      </c>
      <c r="E23" s="22"/>
      <c r="F23" s="23" t="s">
        <v>59</v>
      </c>
      <c r="G23" s="29">
        <v>0.0006944444444444445</v>
      </c>
      <c r="H23" s="29">
        <v>0.01619212962962963</v>
      </c>
      <c r="I23" s="30">
        <f>SUM(H23-G23)</f>
        <v>0.015497685185185186</v>
      </c>
      <c r="J23" s="30">
        <v>0.03344907407407407</v>
      </c>
      <c r="K23" s="30">
        <f>SUM(J23-H23)</f>
        <v>0.01725694444444444</v>
      </c>
      <c r="L23" s="30">
        <f>SUM(K23,I23)</f>
        <v>0.03275462962962963</v>
      </c>
      <c r="M23" s="28"/>
    </row>
    <row r="24" spans="1:12" ht="15">
      <c r="A24" s="40" t="s">
        <v>152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5" ht="15">
      <c r="A25" s="22">
        <v>1</v>
      </c>
      <c r="B25" s="22">
        <v>45</v>
      </c>
      <c r="C25" s="23" t="s">
        <v>54</v>
      </c>
      <c r="D25" s="22">
        <v>1994</v>
      </c>
      <c r="E25" s="23"/>
      <c r="F25" s="22" t="s">
        <v>16</v>
      </c>
      <c r="G25" s="29">
        <v>0</v>
      </c>
      <c r="H25" s="29">
        <v>0.013229166666666667</v>
      </c>
      <c r="I25" s="30">
        <f aca="true" t="shared" si="2" ref="I25:I34">SUM(H25-G25)</f>
        <v>0.013229166666666667</v>
      </c>
      <c r="J25" s="30">
        <v>0.02631944444444444</v>
      </c>
      <c r="K25" s="30">
        <f aca="true" t="shared" si="3" ref="K25:K34">SUM(J25-H25)</f>
        <v>0.013090277777777774</v>
      </c>
      <c r="L25" s="30">
        <f aca="true" t="shared" si="4" ref="L25:L34">SUM(I25,K25,M25,O25)</f>
        <v>0.02631944444444444</v>
      </c>
      <c r="M25" s="30"/>
      <c r="N25" s="17"/>
      <c r="O25" s="17"/>
    </row>
    <row r="26" spans="1:15" ht="15">
      <c r="A26" s="22">
        <v>2</v>
      </c>
      <c r="B26" s="22">
        <v>22</v>
      </c>
      <c r="C26" s="23" t="s">
        <v>45</v>
      </c>
      <c r="D26" s="22">
        <v>1995</v>
      </c>
      <c r="E26" s="23"/>
      <c r="F26" s="22" t="s">
        <v>46</v>
      </c>
      <c r="G26" s="29">
        <v>0</v>
      </c>
      <c r="H26" s="29">
        <v>0.013229166666666667</v>
      </c>
      <c r="I26" s="30">
        <f t="shared" si="2"/>
        <v>0.013229166666666667</v>
      </c>
      <c r="J26" s="30">
        <v>0.026539351851851852</v>
      </c>
      <c r="K26" s="30">
        <f t="shared" si="3"/>
        <v>0.013310185185185185</v>
      </c>
      <c r="L26" s="30">
        <f t="shared" si="4"/>
        <v>0.026539351851851852</v>
      </c>
      <c r="M26" s="30"/>
      <c r="N26" s="12"/>
      <c r="O26" s="12"/>
    </row>
    <row r="27" spans="1:15" ht="15">
      <c r="A27" s="22">
        <v>3</v>
      </c>
      <c r="B27" s="22">
        <v>67</v>
      </c>
      <c r="C27" s="23" t="s">
        <v>58</v>
      </c>
      <c r="D27" s="22">
        <v>1995</v>
      </c>
      <c r="E27" s="23"/>
      <c r="F27" s="22" t="s">
        <v>59</v>
      </c>
      <c r="G27" s="29">
        <v>0</v>
      </c>
      <c r="H27" s="29">
        <v>0.013229166666666667</v>
      </c>
      <c r="I27" s="30">
        <f t="shared" si="2"/>
        <v>0.013229166666666667</v>
      </c>
      <c r="J27" s="30">
        <v>0.02667824074074074</v>
      </c>
      <c r="K27" s="30">
        <f t="shared" si="3"/>
        <v>0.013449074074074072</v>
      </c>
      <c r="L27" s="30">
        <f t="shared" si="4"/>
        <v>0.02667824074074074</v>
      </c>
      <c r="M27" s="30"/>
      <c r="N27" s="12"/>
      <c r="O27" s="12"/>
    </row>
    <row r="28" spans="1:15" ht="15">
      <c r="A28" s="22">
        <v>4</v>
      </c>
      <c r="B28" s="22">
        <v>86</v>
      </c>
      <c r="C28" s="23" t="s">
        <v>66</v>
      </c>
      <c r="D28" s="22">
        <v>1994</v>
      </c>
      <c r="E28" s="23"/>
      <c r="F28" s="22" t="s">
        <v>67</v>
      </c>
      <c r="G28" s="29">
        <v>0</v>
      </c>
      <c r="H28" s="29">
        <v>0.01324074074074074</v>
      </c>
      <c r="I28" s="30">
        <f t="shared" si="2"/>
        <v>0.01324074074074074</v>
      </c>
      <c r="J28" s="30">
        <v>0.026990740740740742</v>
      </c>
      <c r="K28" s="30">
        <f t="shared" si="3"/>
        <v>0.013750000000000002</v>
      </c>
      <c r="L28" s="30">
        <f t="shared" si="4"/>
        <v>0.026990740740740742</v>
      </c>
      <c r="M28" s="30"/>
      <c r="N28" s="12"/>
      <c r="O28" s="12"/>
    </row>
    <row r="29" spans="1:15" ht="15">
      <c r="A29" s="22">
        <v>5</v>
      </c>
      <c r="B29" s="22">
        <v>53</v>
      </c>
      <c r="C29" s="23" t="s">
        <v>57</v>
      </c>
      <c r="D29" s="22">
        <v>1994</v>
      </c>
      <c r="E29" s="23"/>
      <c r="F29" s="22" t="s">
        <v>20</v>
      </c>
      <c r="G29" s="29">
        <v>0</v>
      </c>
      <c r="H29" s="29">
        <v>0.013425925925925924</v>
      </c>
      <c r="I29" s="30">
        <f t="shared" si="2"/>
        <v>0.013425925925925924</v>
      </c>
      <c r="J29" s="30">
        <v>0.027418981481481485</v>
      </c>
      <c r="K29" s="30">
        <f t="shared" si="3"/>
        <v>0.01399305555555556</v>
      </c>
      <c r="L29" s="30">
        <f t="shared" si="4"/>
        <v>0.027418981481481485</v>
      </c>
      <c r="M29" s="30"/>
      <c r="N29" s="12"/>
      <c r="O29" s="12"/>
    </row>
    <row r="30" spans="1:15" ht="15">
      <c r="A30" s="22">
        <v>6</v>
      </c>
      <c r="B30" s="22">
        <v>47</v>
      </c>
      <c r="C30" s="23" t="s">
        <v>55</v>
      </c>
      <c r="D30" s="22">
        <v>1996</v>
      </c>
      <c r="E30" s="23"/>
      <c r="F30" s="22" t="s">
        <v>16</v>
      </c>
      <c r="G30" s="29">
        <v>0</v>
      </c>
      <c r="H30" s="29">
        <v>0.0134375</v>
      </c>
      <c r="I30" s="30">
        <f t="shared" si="2"/>
        <v>0.0134375</v>
      </c>
      <c r="J30" s="30">
        <v>0.02758101851851852</v>
      </c>
      <c r="K30" s="30">
        <f t="shared" si="3"/>
        <v>0.014143518518518519</v>
      </c>
      <c r="L30" s="30">
        <f t="shared" si="4"/>
        <v>0.02758101851851852</v>
      </c>
      <c r="M30" s="30"/>
      <c r="N30" s="12"/>
      <c r="O30" s="12"/>
    </row>
    <row r="31" spans="1:15" ht="15">
      <c r="A31" s="22">
        <v>7</v>
      </c>
      <c r="B31" s="22">
        <v>52</v>
      </c>
      <c r="C31" s="23" t="s">
        <v>56</v>
      </c>
      <c r="D31" s="22">
        <v>1996</v>
      </c>
      <c r="E31" s="23"/>
      <c r="F31" s="22" t="s">
        <v>16</v>
      </c>
      <c r="G31" s="29">
        <v>0</v>
      </c>
      <c r="H31" s="29">
        <v>0.013668981481481482</v>
      </c>
      <c r="I31" s="30">
        <f t="shared" si="2"/>
        <v>0.013668981481481482</v>
      </c>
      <c r="J31" s="30">
        <v>0.02798611111111111</v>
      </c>
      <c r="K31" s="30">
        <f t="shared" si="3"/>
        <v>0.01431712962962963</v>
      </c>
      <c r="L31" s="30">
        <f t="shared" si="4"/>
        <v>0.02798611111111111</v>
      </c>
      <c r="M31" s="30"/>
      <c r="N31" s="12"/>
      <c r="O31" s="12"/>
    </row>
    <row r="32" spans="1:15" ht="15">
      <c r="A32" s="22">
        <v>8</v>
      </c>
      <c r="B32" s="22"/>
      <c r="C32" s="23" t="s">
        <v>69</v>
      </c>
      <c r="D32" s="22">
        <v>1994</v>
      </c>
      <c r="E32" s="23"/>
      <c r="F32" s="22" t="s">
        <v>38</v>
      </c>
      <c r="G32" s="29">
        <v>0</v>
      </c>
      <c r="H32" s="29">
        <v>0.01324074074074074</v>
      </c>
      <c r="I32" s="30">
        <f t="shared" si="2"/>
        <v>0.01324074074074074</v>
      </c>
      <c r="J32" s="30">
        <v>0.02820601851851852</v>
      </c>
      <c r="K32" s="30">
        <f t="shared" si="3"/>
        <v>0.014965277777777779</v>
      </c>
      <c r="L32" s="30">
        <f t="shared" si="4"/>
        <v>0.02820601851851852</v>
      </c>
      <c r="M32" s="30"/>
      <c r="N32" s="12"/>
      <c r="O32" s="12"/>
    </row>
    <row r="33" spans="1:15" ht="15">
      <c r="A33" s="22">
        <v>9</v>
      </c>
      <c r="B33" s="22">
        <v>92</v>
      </c>
      <c r="C33" s="23" t="s">
        <v>68</v>
      </c>
      <c r="D33" s="22">
        <v>1994</v>
      </c>
      <c r="E33" s="23"/>
      <c r="F33" s="22" t="s">
        <v>67</v>
      </c>
      <c r="G33" s="29">
        <v>0</v>
      </c>
      <c r="H33" s="29">
        <v>0.014328703703703703</v>
      </c>
      <c r="I33" s="30">
        <f t="shared" si="2"/>
        <v>0.014328703703703703</v>
      </c>
      <c r="J33" s="30">
        <v>0.029375</v>
      </c>
      <c r="K33" s="30">
        <f t="shared" si="3"/>
        <v>0.015046296296296295</v>
      </c>
      <c r="L33" s="30">
        <f t="shared" si="4"/>
        <v>0.029375</v>
      </c>
      <c r="M33" s="30"/>
      <c r="N33" s="12"/>
      <c r="O33" s="12"/>
    </row>
    <row r="34" spans="1:15" ht="15">
      <c r="A34" s="22">
        <v>10</v>
      </c>
      <c r="B34" s="22">
        <v>70</v>
      </c>
      <c r="C34" s="23" t="s">
        <v>60</v>
      </c>
      <c r="D34" s="22">
        <v>1996</v>
      </c>
      <c r="E34" s="23"/>
      <c r="F34" s="22" t="s">
        <v>59</v>
      </c>
      <c r="G34" s="29">
        <v>0</v>
      </c>
      <c r="H34" s="29">
        <v>0.014212962962962962</v>
      </c>
      <c r="I34" s="30">
        <f t="shared" si="2"/>
        <v>0.014212962962962962</v>
      </c>
      <c r="J34" s="30">
        <v>0.030300925925925926</v>
      </c>
      <c r="K34" s="30">
        <f t="shared" si="3"/>
        <v>0.016087962962962964</v>
      </c>
      <c r="L34" s="30">
        <f t="shared" si="4"/>
        <v>0.030300925925925926</v>
      </c>
      <c r="M34" s="30"/>
      <c r="N34" s="12"/>
      <c r="O34" s="12"/>
    </row>
    <row r="35" spans="1:15" ht="15">
      <c r="A35" s="22">
        <v>11</v>
      </c>
      <c r="B35" s="22">
        <v>29</v>
      </c>
      <c r="C35" s="23" t="s">
        <v>49</v>
      </c>
      <c r="D35" s="22">
        <v>1995</v>
      </c>
      <c r="E35" s="23"/>
      <c r="F35" s="22" t="s">
        <v>16</v>
      </c>
      <c r="G35" s="29"/>
      <c r="H35" s="29">
        <v>0.02335648148148148</v>
      </c>
      <c r="I35" s="30">
        <v>0.014953703703703705</v>
      </c>
      <c r="J35" s="30">
        <v>0.030821759259259257</v>
      </c>
      <c r="K35" s="31">
        <f>SUM(J35-I35)</f>
        <v>0.015868055555555552</v>
      </c>
      <c r="L35" s="30">
        <f>SUM(I35,K35)</f>
        <v>0.030821759259259257</v>
      </c>
      <c r="M35" s="30"/>
      <c r="N35" s="12"/>
      <c r="O35" s="12"/>
    </row>
    <row r="36" spans="1:15" ht="15">
      <c r="A36" s="22">
        <v>12</v>
      </c>
      <c r="B36" s="22">
        <v>43</v>
      </c>
      <c r="C36" s="23" t="s">
        <v>53</v>
      </c>
      <c r="D36" s="22">
        <v>1996</v>
      </c>
      <c r="E36" s="23"/>
      <c r="F36" s="22" t="s">
        <v>29</v>
      </c>
      <c r="G36" s="29">
        <v>0</v>
      </c>
      <c r="H36" s="29">
        <v>0.015868055555555555</v>
      </c>
      <c r="I36" s="30">
        <f aca="true" t="shared" si="5" ref="I36:I46">SUM(H36-G36)</f>
        <v>0.015868055555555555</v>
      </c>
      <c r="J36" s="30">
        <v>0.03194444444444445</v>
      </c>
      <c r="K36" s="30">
        <f aca="true" t="shared" si="6" ref="K36:K45">SUM(J36-H36)</f>
        <v>0.016076388888888894</v>
      </c>
      <c r="L36" s="30">
        <f aca="true" t="shared" si="7" ref="L36:L45">SUM(I36,K36,M36,O36)</f>
        <v>0.03194444444444445</v>
      </c>
      <c r="M36" s="30"/>
      <c r="N36" s="12"/>
      <c r="O36" s="12"/>
    </row>
    <row r="37" spans="1:15" ht="15">
      <c r="A37" s="22">
        <v>13</v>
      </c>
      <c r="B37" s="22">
        <v>20</v>
      </c>
      <c r="C37" s="23" t="s">
        <v>40</v>
      </c>
      <c r="D37" s="22">
        <v>1997</v>
      </c>
      <c r="E37" s="23"/>
      <c r="F37" s="22" t="s">
        <v>16</v>
      </c>
      <c r="G37" s="29">
        <v>0</v>
      </c>
      <c r="H37" s="29">
        <v>0.01613425925925926</v>
      </c>
      <c r="I37" s="30">
        <f t="shared" si="5"/>
        <v>0.01613425925925926</v>
      </c>
      <c r="J37" s="30">
        <v>0.03248842592592593</v>
      </c>
      <c r="K37" s="30">
        <f t="shared" si="6"/>
        <v>0.016354166666666666</v>
      </c>
      <c r="L37" s="30">
        <f t="shared" si="7"/>
        <v>0.03248842592592593</v>
      </c>
      <c r="M37" s="30"/>
      <c r="N37" s="12"/>
      <c r="O37" s="12"/>
    </row>
    <row r="38" spans="1:15" ht="15">
      <c r="A38" s="22">
        <v>14</v>
      </c>
      <c r="B38" s="22">
        <v>35</v>
      </c>
      <c r="C38" s="23" t="s">
        <v>51</v>
      </c>
      <c r="D38" s="22">
        <v>1996</v>
      </c>
      <c r="E38" s="23"/>
      <c r="F38" s="22" t="s">
        <v>16</v>
      </c>
      <c r="G38" s="29">
        <v>0</v>
      </c>
      <c r="H38" s="29">
        <v>0.016087962962962964</v>
      </c>
      <c r="I38" s="30">
        <f t="shared" si="5"/>
        <v>0.016087962962962964</v>
      </c>
      <c r="J38" s="30">
        <v>0.03255787037037037</v>
      </c>
      <c r="K38" s="30">
        <f t="shared" si="6"/>
        <v>0.016469907407407405</v>
      </c>
      <c r="L38" s="30">
        <f t="shared" si="7"/>
        <v>0.03255787037037037</v>
      </c>
      <c r="M38" s="30"/>
      <c r="N38" s="12"/>
      <c r="O38" s="12"/>
    </row>
    <row r="39" spans="1:15" ht="15">
      <c r="A39" s="22">
        <v>15</v>
      </c>
      <c r="B39" s="22">
        <v>25</v>
      </c>
      <c r="C39" s="23" t="s">
        <v>47</v>
      </c>
      <c r="D39" s="22">
        <v>1995</v>
      </c>
      <c r="E39" s="23"/>
      <c r="F39" s="22" t="s">
        <v>20</v>
      </c>
      <c r="G39" s="29">
        <v>0</v>
      </c>
      <c r="H39" s="29">
        <v>0.016145833333333335</v>
      </c>
      <c r="I39" s="30">
        <f t="shared" si="5"/>
        <v>0.016145833333333335</v>
      </c>
      <c r="J39" s="30">
        <v>0.03295138888888889</v>
      </c>
      <c r="K39" s="30">
        <f t="shared" si="6"/>
        <v>0.016805555555555556</v>
      </c>
      <c r="L39" s="30">
        <f t="shared" si="7"/>
        <v>0.03295138888888889</v>
      </c>
      <c r="M39" s="30"/>
      <c r="N39" s="12"/>
      <c r="O39" s="12"/>
    </row>
    <row r="40" spans="1:15" ht="15">
      <c r="A40" s="22">
        <v>16</v>
      </c>
      <c r="B40" s="22">
        <v>78</v>
      </c>
      <c r="C40" s="23" t="s">
        <v>63</v>
      </c>
      <c r="D40" s="22">
        <v>1996</v>
      </c>
      <c r="E40" s="23"/>
      <c r="F40" s="22" t="s">
        <v>62</v>
      </c>
      <c r="G40" s="29">
        <v>0</v>
      </c>
      <c r="H40" s="29">
        <v>0.01633101851851852</v>
      </c>
      <c r="I40" s="30">
        <f t="shared" si="5"/>
        <v>0.01633101851851852</v>
      </c>
      <c r="J40" s="30">
        <v>0.03311342592592593</v>
      </c>
      <c r="K40" s="30">
        <f t="shared" si="6"/>
        <v>0.01678240740740741</v>
      </c>
      <c r="L40" s="30">
        <f t="shared" si="7"/>
        <v>0.03311342592592593</v>
      </c>
      <c r="M40" s="30"/>
      <c r="N40" s="12"/>
      <c r="O40" s="12"/>
    </row>
    <row r="41" spans="1:15" ht="15">
      <c r="A41" s="22">
        <v>17</v>
      </c>
      <c r="B41" s="22">
        <v>26</v>
      </c>
      <c r="C41" s="23" t="s">
        <v>48</v>
      </c>
      <c r="D41" s="22">
        <v>1997</v>
      </c>
      <c r="E41" s="23"/>
      <c r="F41" s="22" t="s">
        <v>20</v>
      </c>
      <c r="G41" s="29">
        <v>0</v>
      </c>
      <c r="H41" s="29">
        <v>0.016377314814814813</v>
      </c>
      <c r="I41" s="30">
        <f t="shared" si="5"/>
        <v>0.016377314814814813</v>
      </c>
      <c r="J41" s="30">
        <v>0.03339120370370371</v>
      </c>
      <c r="K41" s="30">
        <f t="shared" si="6"/>
        <v>0.017013888888888894</v>
      </c>
      <c r="L41" s="30">
        <f t="shared" si="7"/>
        <v>0.03339120370370371</v>
      </c>
      <c r="M41" s="30"/>
      <c r="N41" s="12"/>
      <c r="O41" s="12"/>
    </row>
    <row r="42" spans="1:15" ht="15">
      <c r="A42" s="22">
        <v>18</v>
      </c>
      <c r="B42" s="22">
        <v>89</v>
      </c>
      <c r="C42" s="23" t="s">
        <v>65</v>
      </c>
      <c r="D42" s="22">
        <v>1996</v>
      </c>
      <c r="E42" s="23"/>
      <c r="F42" s="22" t="s">
        <v>62</v>
      </c>
      <c r="G42" s="29">
        <v>0</v>
      </c>
      <c r="H42" s="29">
        <v>0.016550925925925924</v>
      </c>
      <c r="I42" s="30">
        <f t="shared" si="5"/>
        <v>0.016550925925925924</v>
      </c>
      <c r="J42" s="30">
        <v>0.033715277777777775</v>
      </c>
      <c r="K42" s="30">
        <f t="shared" si="6"/>
        <v>0.01716435185185185</v>
      </c>
      <c r="L42" s="30">
        <f t="shared" si="7"/>
        <v>0.033715277777777775</v>
      </c>
      <c r="M42" s="30"/>
      <c r="N42" s="12"/>
      <c r="O42" s="12"/>
    </row>
    <row r="43" spans="1:15" ht="15">
      <c r="A43" s="22">
        <v>19</v>
      </c>
      <c r="B43" s="22">
        <v>74</v>
      </c>
      <c r="C43" s="23" t="s">
        <v>61</v>
      </c>
      <c r="D43" s="22">
        <v>1994</v>
      </c>
      <c r="E43" s="23"/>
      <c r="F43" s="22" t="s">
        <v>62</v>
      </c>
      <c r="G43" s="29">
        <v>0</v>
      </c>
      <c r="H43" s="29">
        <v>0.01664351851851852</v>
      </c>
      <c r="I43" s="30">
        <f t="shared" si="5"/>
        <v>0.01664351851851852</v>
      </c>
      <c r="J43" s="30">
        <v>0.03386574074074074</v>
      </c>
      <c r="K43" s="30">
        <f t="shared" si="6"/>
        <v>0.01722222222222222</v>
      </c>
      <c r="L43" s="30">
        <f t="shared" si="7"/>
        <v>0.03386574074074074</v>
      </c>
      <c r="M43" s="30"/>
      <c r="N43" s="12"/>
      <c r="O43" s="12"/>
    </row>
    <row r="44" spans="1:15" ht="15">
      <c r="A44" s="22">
        <v>20</v>
      </c>
      <c r="B44" s="22">
        <v>36</v>
      </c>
      <c r="C44" s="23" t="s">
        <v>52</v>
      </c>
      <c r="D44" s="22">
        <v>1996</v>
      </c>
      <c r="E44" s="23"/>
      <c r="F44" s="22" t="s">
        <v>29</v>
      </c>
      <c r="G44" s="29">
        <v>0</v>
      </c>
      <c r="H44" s="29">
        <v>0.01761574074074074</v>
      </c>
      <c r="I44" s="30">
        <f t="shared" si="5"/>
        <v>0.01761574074074074</v>
      </c>
      <c r="J44" s="30">
        <v>0.03597222222222222</v>
      </c>
      <c r="K44" s="30">
        <f t="shared" si="6"/>
        <v>0.018356481481481477</v>
      </c>
      <c r="L44" s="30">
        <f t="shared" si="7"/>
        <v>0.03597222222222222</v>
      </c>
      <c r="M44" s="30"/>
      <c r="N44" s="12"/>
      <c r="O44" s="12"/>
    </row>
    <row r="45" spans="1:15" ht="15">
      <c r="A45" s="22">
        <v>21</v>
      </c>
      <c r="B45" s="22">
        <v>31</v>
      </c>
      <c r="C45" s="23" t="s">
        <v>50</v>
      </c>
      <c r="D45" s="22">
        <v>1996</v>
      </c>
      <c r="E45" s="23"/>
      <c r="F45" s="22" t="s">
        <v>16</v>
      </c>
      <c r="G45" s="29">
        <v>0</v>
      </c>
      <c r="H45" s="29">
        <v>0.017627314814814814</v>
      </c>
      <c r="I45" s="30">
        <f t="shared" si="5"/>
        <v>0.017627314814814814</v>
      </c>
      <c r="J45" s="30">
        <v>0.036006944444444446</v>
      </c>
      <c r="K45" s="30">
        <f t="shared" si="6"/>
        <v>0.01837962962962963</v>
      </c>
      <c r="L45" s="30">
        <f t="shared" si="7"/>
        <v>0.036006944444444446</v>
      </c>
      <c r="M45" s="30"/>
      <c r="N45" s="12"/>
      <c r="O45" s="12"/>
    </row>
    <row r="46" spans="1:15" ht="15">
      <c r="A46" s="22">
        <v>5</v>
      </c>
      <c r="B46" s="22">
        <v>95</v>
      </c>
      <c r="C46" s="23" t="s">
        <v>64</v>
      </c>
      <c r="D46" s="22">
        <v>1996</v>
      </c>
      <c r="E46" s="23"/>
      <c r="F46" s="22" t="s">
        <v>62</v>
      </c>
      <c r="G46" s="29"/>
      <c r="H46" s="29">
        <v>0.016967592592592593</v>
      </c>
      <c r="I46" s="30">
        <f t="shared" si="5"/>
        <v>0.016967592592592593</v>
      </c>
      <c r="J46" s="30"/>
      <c r="K46" s="30"/>
      <c r="L46" s="30" t="s">
        <v>30</v>
      </c>
      <c r="M46" s="30"/>
      <c r="N46" s="12"/>
      <c r="O46" s="12"/>
    </row>
    <row r="48" spans="1:3" ht="15">
      <c r="A48" s="45" t="s">
        <v>142</v>
      </c>
      <c r="B48" s="45"/>
      <c r="C48" s="45"/>
    </row>
    <row r="49" spans="1:3" ht="15">
      <c r="A49" s="45" t="s">
        <v>143</v>
      </c>
      <c r="B49" s="45"/>
      <c r="C49" s="45"/>
    </row>
    <row r="51" spans="1:6" ht="15">
      <c r="A51" s="45" t="s">
        <v>136</v>
      </c>
      <c r="B51" s="45"/>
      <c r="C51" s="45"/>
      <c r="D51" s="44"/>
      <c r="E51" s="44"/>
      <c r="F51" s="21" t="s">
        <v>138</v>
      </c>
    </row>
    <row r="52" spans="1:6" ht="15">
      <c r="A52" s="45" t="s">
        <v>137</v>
      </c>
      <c r="B52" s="45"/>
      <c r="C52" s="45"/>
      <c r="D52" s="44"/>
      <c r="E52" s="44"/>
      <c r="F52" s="21" t="s">
        <v>139</v>
      </c>
    </row>
    <row r="53" spans="1:6" ht="15">
      <c r="A53" s="45" t="s">
        <v>140</v>
      </c>
      <c r="B53" s="45"/>
      <c r="C53" s="45"/>
      <c r="D53" s="44"/>
      <c r="E53" s="44"/>
      <c r="F53" s="21" t="s">
        <v>141</v>
      </c>
    </row>
    <row r="71" ht="15">
      <c r="Q71" s="13"/>
    </row>
    <row r="77" spans="1:16" ht="15">
      <c r="A77" s="5"/>
      <c r="B77" s="5"/>
      <c r="C77" s="4"/>
      <c r="D77" s="5"/>
      <c r="E77" s="5"/>
      <c r="F77" s="5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5"/>
      <c r="B78" s="5"/>
      <c r="C78" s="4"/>
      <c r="D78" s="5"/>
      <c r="E78" s="5"/>
      <c r="F78" s="5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5"/>
      <c r="B79" s="5"/>
      <c r="C79" s="4"/>
      <c r="D79" s="5"/>
      <c r="E79" s="5"/>
      <c r="F79" s="5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5"/>
      <c r="B80" s="5"/>
      <c r="C80" s="4"/>
      <c r="D80" s="5"/>
      <c r="E80" s="5"/>
      <c r="F80" s="5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5"/>
      <c r="B81" s="5"/>
      <c r="C81" s="4"/>
      <c r="D81" s="5"/>
      <c r="E81" s="5"/>
      <c r="F81" s="5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5"/>
      <c r="B82" s="5"/>
      <c r="C82" s="4"/>
      <c r="D82" s="5"/>
      <c r="E82" s="5"/>
      <c r="F82" s="5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5"/>
      <c r="B83" s="5"/>
      <c r="C83" s="4"/>
      <c r="D83" s="5"/>
      <c r="E83" s="5"/>
      <c r="F83" s="5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5"/>
      <c r="B84" s="5"/>
      <c r="C84" s="4"/>
      <c r="D84" s="5"/>
      <c r="E84" s="5"/>
      <c r="F84" s="5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5"/>
      <c r="B85" s="5"/>
      <c r="C85" s="4"/>
      <c r="D85" s="5"/>
      <c r="E85" s="5"/>
      <c r="F85" s="5"/>
      <c r="G85" s="9"/>
      <c r="H85" s="11"/>
      <c r="I85" s="9"/>
      <c r="J85" s="9"/>
      <c r="K85" s="9"/>
      <c r="L85" s="9"/>
      <c r="M85" s="9"/>
      <c r="N85" s="9"/>
      <c r="O85" s="9"/>
      <c r="P85" s="9"/>
    </row>
    <row r="86" spans="1:16" ht="15">
      <c r="A86" s="5"/>
      <c r="B86" s="5"/>
      <c r="C86" s="4"/>
      <c r="D86" s="5"/>
      <c r="E86" s="5"/>
      <c r="F86" s="5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5"/>
      <c r="B87" s="5"/>
      <c r="C87" s="4"/>
      <c r="D87" s="5"/>
      <c r="E87" s="5"/>
      <c r="F87" s="5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5"/>
      <c r="B88" s="5"/>
      <c r="C88" s="4"/>
      <c r="D88" s="5"/>
      <c r="E88" s="5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5"/>
      <c r="B89" s="5"/>
      <c r="C89" s="4"/>
      <c r="D89" s="5"/>
      <c r="E89" s="5"/>
      <c r="F89" s="5"/>
      <c r="G89" s="9"/>
      <c r="H89" s="9"/>
      <c r="I89" s="9"/>
      <c r="J89" s="9"/>
      <c r="K89" s="9"/>
      <c r="L89" s="9"/>
      <c r="M89" s="9"/>
      <c r="N89" s="9"/>
      <c r="O89" s="9"/>
      <c r="P89" s="9"/>
    </row>
  </sheetData>
  <sheetProtection/>
  <mergeCells count="22">
    <mergeCell ref="D53:E53"/>
    <mergeCell ref="A48:C48"/>
    <mergeCell ref="A49:C49"/>
    <mergeCell ref="A51:C51"/>
    <mergeCell ref="A52:C52"/>
    <mergeCell ref="A53:C53"/>
    <mergeCell ref="D51:E51"/>
    <mergeCell ref="D52:E52"/>
    <mergeCell ref="A9:L9"/>
    <mergeCell ref="A18:L18"/>
    <mergeCell ref="A24:L24"/>
    <mergeCell ref="F6:I6"/>
    <mergeCell ref="F7:I7"/>
    <mergeCell ref="A7:C7"/>
    <mergeCell ref="A8:C8"/>
    <mergeCell ref="K7:L7"/>
    <mergeCell ref="A1:L1"/>
    <mergeCell ref="A2:L2"/>
    <mergeCell ref="A4:L4"/>
    <mergeCell ref="A3:L3"/>
    <mergeCell ref="A6:C6"/>
    <mergeCell ref="K6:L6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zoomScalePageLayoutView="0" workbookViewId="0" topLeftCell="A1">
      <selection activeCell="A25" sqref="A25:Q25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20.7109375" style="0" bestFit="1" customWidth="1"/>
    <col min="4" max="5" width="9.140625" style="1" customWidth="1"/>
    <col min="6" max="6" width="19.8515625" style="1" bestFit="1" customWidth="1"/>
    <col min="7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</cols>
  <sheetData>
    <row r="1" spans="1:17" ht="15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39" t="s">
        <v>112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">
      <c r="A4" s="40" t="s">
        <v>113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6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>
      <c r="A6" s="42" t="s">
        <v>115</v>
      </c>
      <c r="B6" s="42"/>
      <c r="C6" s="42"/>
      <c r="D6" s="5"/>
      <c r="E6" s="5"/>
      <c r="F6" s="5"/>
      <c r="G6" s="13"/>
      <c r="H6" s="13"/>
      <c r="I6" s="43" t="s">
        <v>147</v>
      </c>
      <c r="J6" s="43"/>
      <c r="K6" s="43"/>
      <c r="L6" s="43"/>
      <c r="M6" s="43"/>
      <c r="O6" s="19" t="s">
        <v>148</v>
      </c>
      <c r="P6" s="19"/>
    </row>
    <row r="7" spans="1:17" ht="15">
      <c r="A7" s="42" t="s">
        <v>127</v>
      </c>
      <c r="B7" s="42"/>
      <c r="C7" s="42"/>
      <c r="D7" s="5"/>
      <c r="E7" s="5"/>
      <c r="F7" s="13"/>
      <c r="G7" s="13"/>
      <c r="H7" s="13"/>
      <c r="I7" s="43" t="s">
        <v>120</v>
      </c>
      <c r="J7" s="43"/>
      <c r="K7" s="43"/>
      <c r="L7" s="43"/>
      <c r="M7" s="43"/>
      <c r="N7" s="19"/>
      <c r="O7" s="45" t="s">
        <v>149</v>
      </c>
      <c r="P7" s="45"/>
      <c r="Q7" s="45"/>
    </row>
    <row r="8" spans="1:16" ht="15">
      <c r="A8" s="42" t="s">
        <v>119</v>
      </c>
      <c r="B8" s="42"/>
      <c r="C8" s="42"/>
      <c r="D8" s="5"/>
      <c r="E8" s="5"/>
      <c r="F8" s="5"/>
      <c r="G8" s="4"/>
      <c r="H8" s="4"/>
      <c r="I8" s="43" t="s">
        <v>123</v>
      </c>
      <c r="J8" s="43"/>
      <c r="K8" s="43"/>
      <c r="L8" s="43"/>
      <c r="M8" s="43"/>
      <c r="N8" s="19"/>
      <c r="O8" s="45" t="s">
        <v>150</v>
      </c>
      <c r="P8" s="45"/>
    </row>
    <row r="9" spans="5:12" ht="15">
      <c r="E9" s="5"/>
      <c r="I9" s="1"/>
      <c r="J9" s="1"/>
      <c r="K9" s="1"/>
      <c r="L9" s="1"/>
    </row>
    <row r="10" spans="1:17" ht="15">
      <c r="A10" s="40" t="s">
        <v>129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38" customFormat="1" ht="30.75" customHeight="1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4</v>
      </c>
      <c r="F11" s="36" t="s">
        <v>5</v>
      </c>
      <c r="G11" s="36" t="s">
        <v>6</v>
      </c>
      <c r="H11" s="36" t="s">
        <v>7</v>
      </c>
      <c r="I11" s="36" t="s">
        <v>8</v>
      </c>
      <c r="J11" s="36" t="s">
        <v>9</v>
      </c>
      <c r="K11" s="36" t="s">
        <v>10</v>
      </c>
      <c r="L11" s="36" t="s">
        <v>11</v>
      </c>
      <c r="M11" s="36" t="s">
        <v>12</v>
      </c>
      <c r="N11" s="36" t="s">
        <v>13</v>
      </c>
      <c r="O11" s="36" t="s">
        <v>14</v>
      </c>
      <c r="P11" s="36" t="s">
        <v>15</v>
      </c>
      <c r="Q11" s="36" t="s">
        <v>144</v>
      </c>
    </row>
    <row r="12" spans="1:17" ht="15">
      <c r="A12" s="22">
        <v>1</v>
      </c>
      <c r="B12" s="22">
        <v>69</v>
      </c>
      <c r="C12" s="23" t="s">
        <v>87</v>
      </c>
      <c r="D12" s="22">
        <v>1987</v>
      </c>
      <c r="E12" s="22" t="s">
        <v>108</v>
      </c>
      <c r="F12" s="22" t="s">
        <v>20</v>
      </c>
      <c r="G12" s="32"/>
      <c r="H12" s="32">
        <v>0.011932870370370371</v>
      </c>
      <c r="I12" s="32">
        <f aca="true" t="shared" si="0" ref="I12:I24">SUM(H12-G12)</f>
        <v>0.011932870370370371</v>
      </c>
      <c r="J12" s="32">
        <v>0.02332175925925926</v>
      </c>
      <c r="K12" s="32">
        <f aca="true" t="shared" si="1" ref="K12:K19">SUM(J12-H12)</f>
        <v>0.01138888888888889</v>
      </c>
      <c r="L12" s="32">
        <v>0.034826388888888886</v>
      </c>
      <c r="M12" s="32">
        <f aca="true" t="shared" si="2" ref="M12:M24">SUM(L12-J12)</f>
        <v>0.011504629629629625</v>
      </c>
      <c r="N12" s="32">
        <v>0.04636574074074074</v>
      </c>
      <c r="O12" s="32">
        <f aca="true" t="shared" si="3" ref="O12:O24">SUM(N12-L12)</f>
        <v>0.011539351851851856</v>
      </c>
      <c r="P12" s="32">
        <f aca="true" t="shared" si="4" ref="P12:P24">SUM(I12,K12,M12,O12)</f>
        <v>0.04636574074074074</v>
      </c>
      <c r="Q12" s="28"/>
    </row>
    <row r="13" spans="1:17" ht="15">
      <c r="A13" s="22">
        <v>2</v>
      </c>
      <c r="B13" s="22">
        <v>40</v>
      </c>
      <c r="C13" s="23" t="s">
        <v>89</v>
      </c>
      <c r="D13" s="22">
        <v>1991</v>
      </c>
      <c r="E13" s="22" t="s">
        <v>108</v>
      </c>
      <c r="F13" s="22" t="s">
        <v>20</v>
      </c>
      <c r="G13" s="32"/>
      <c r="H13" s="32">
        <v>0.011944444444444445</v>
      </c>
      <c r="I13" s="32">
        <f t="shared" si="0"/>
        <v>0.011944444444444445</v>
      </c>
      <c r="J13" s="32">
        <v>0.02335648148148148</v>
      </c>
      <c r="K13" s="32">
        <f t="shared" si="1"/>
        <v>0.011412037037037037</v>
      </c>
      <c r="L13" s="32">
        <v>0.03487268518518519</v>
      </c>
      <c r="M13" s="32">
        <f t="shared" si="2"/>
        <v>0.011516203703703706</v>
      </c>
      <c r="N13" s="32">
        <v>0.046608796296296294</v>
      </c>
      <c r="O13" s="32">
        <f t="shared" si="3"/>
        <v>0.011736111111111107</v>
      </c>
      <c r="P13" s="32">
        <f t="shared" si="4"/>
        <v>0.046608796296296294</v>
      </c>
      <c r="Q13" s="28"/>
    </row>
    <row r="14" spans="1:17" ht="15">
      <c r="A14" s="22">
        <v>3</v>
      </c>
      <c r="B14" s="22">
        <v>11</v>
      </c>
      <c r="C14" s="23" t="s">
        <v>84</v>
      </c>
      <c r="D14" s="22">
        <v>1978</v>
      </c>
      <c r="E14" s="22"/>
      <c r="F14" s="22" t="s">
        <v>46</v>
      </c>
      <c r="G14" s="32"/>
      <c r="H14" s="32">
        <v>0.011851851851851851</v>
      </c>
      <c r="I14" s="32">
        <f t="shared" si="0"/>
        <v>0.011851851851851851</v>
      </c>
      <c r="J14" s="32">
        <v>0.02337962962962963</v>
      </c>
      <c r="K14" s="32">
        <f t="shared" si="1"/>
        <v>0.011527777777777777</v>
      </c>
      <c r="L14" s="32">
        <v>0.035381944444444445</v>
      </c>
      <c r="M14" s="32">
        <f t="shared" si="2"/>
        <v>0.012002314814814816</v>
      </c>
      <c r="N14" s="32">
        <v>0.04827546296296296</v>
      </c>
      <c r="O14" s="32">
        <f t="shared" si="3"/>
        <v>0.012893518518518512</v>
      </c>
      <c r="P14" s="32">
        <f t="shared" si="4"/>
        <v>0.04827546296296296</v>
      </c>
      <c r="Q14" s="28"/>
    </row>
    <row r="15" spans="1:17" ht="15">
      <c r="A15" s="22">
        <v>4</v>
      </c>
      <c r="B15" s="22">
        <v>37</v>
      </c>
      <c r="C15" s="23" t="s">
        <v>88</v>
      </c>
      <c r="D15" s="22">
        <v>1991</v>
      </c>
      <c r="E15" s="22" t="s">
        <v>108</v>
      </c>
      <c r="F15" s="22" t="s">
        <v>20</v>
      </c>
      <c r="G15" s="32"/>
      <c r="H15" s="32">
        <v>0.012060185185185186</v>
      </c>
      <c r="I15" s="32">
        <f t="shared" si="0"/>
        <v>0.012060185185185186</v>
      </c>
      <c r="J15" s="32">
        <v>0.0234375</v>
      </c>
      <c r="K15" s="32">
        <f t="shared" si="1"/>
        <v>0.011377314814814814</v>
      </c>
      <c r="L15" s="32">
        <v>0.03653935185185185</v>
      </c>
      <c r="M15" s="32">
        <f t="shared" si="2"/>
        <v>0.01310185185185185</v>
      </c>
      <c r="N15" s="32">
        <v>0.04957175925925925</v>
      </c>
      <c r="O15" s="32">
        <f t="shared" si="3"/>
        <v>0.013032407407407402</v>
      </c>
      <c r="P15" s="32">
        <f t="shared" si="4"/>
        <v>0.04957175925925925</v>
      </c>
      <c r="Q15" s="28"/>
    </row>
    <row r="16" spans="1:17" ht="15">
      <c r="A16" s="22">
        <v>5</v>
      </c>
      <c r="B16" s="22">
        <v>34</v>
      </c>
      <c r="C16" s="23" t="s">
        <v>37</v>
      </c>
      <c r="D16" s="22">
        <v>1989</v>
      </c>
      <c r="E16" s="22" t="s">
        <v>107</v>
      </c>
      <c r="F16" s="22" t="s">
        <v>62</v>
      </c>
      <c r="G16" s="32"/>
      <c r="H16" s="32">
        <v>0.012141203703703704</v>
      </c>
      <c r="I16" s="32">
        <f t="shared" si="0"/>
        <v>0.012141203703703704</v>
      </c>
      <c r="J16" s="32">
        <v>0.02476851851851852</v>
      </c>
      <c r="K16" s="32">
        <f t="shared" si="1"/>
        <v>0.012627314814814815</v>
      </c>
      <c r="L16" s="32">
        <v>0.0375</v>
      </c>
      <c r="M16" s="32">
        <f t="shared" si="2"/>
        <v>0.012731481481481479</v>
      </c>
      <c r="N16" s="32">
        <v>0.04998842592592592</v>
      </c>
      <c r="O16" s="32">
        <f t="shared" si="3"/>
        <v>0.012488425925925924</v>
      </c>
      <c r="P16" s="32">
        <f t="shared" si="4"/>
        <v>0.04998842592592592</v>
      </c>
      <c r="Q16" s="28"/>
    </row>
    <row r="17" spans="1:17" ht="15">
      <c r="A17" s="22">
        <v>6</v>
      </c>
      <c r="B17" s="22">
        <v>23</v>
      </c>
      <c r="C17" s="23" t="s">
        <v>33</v>
      </c>
      <c r="D17" s="22">
        <v>1990</v>
      </c>
      <c r="E17" s="22" t="s">
        <v>107</v>
      </c>
      <c r="F17" s="22" t="s">
        <v>34</v>
      </c>
      <c r="G17" s="32"/>
      <c r="H17" s="32">
        <v>0.011875000000000002</v>
      </c>
      <c r="I17" s="32">
        <f t="shared" si="0"/>
        <v>0.011875000000000002</v>
      </c>
      <c r="J17" s="32">
        <v>0.024039351851851853</v>
      </c>
      <c r="K17" s="32">
        <f t="shared" si="1"/>
        <v>0.012164351851851852</v>
      </c>
      <c r="L17" s="32">
        <v>0.03747685185185185</v>
      </c>
      <c r="M17" s="32">
        <f t="shared" si="2"/>
        <v>0.013437499999999998</v>
      </c>
      <c r="N17" s="32">
        <v>0.050555555555555555</v>
      </c>
      <c r="O17" s="32">
        <f t="shared" si="3"/>
        <v>0.013078703703703703</v>
      </c>
      <c r="P17" s="32">
        <f t="shared" si="4"/>
        <v>0.050555555555555555</v>
      </c>
      <c r="Q17" s="28"/>
    </row>
    <row r="18" spans="1:17" ht="15">
      <c r="A18" s="22">
        <v>7</v>
      </c>
      <c r="B18" s="22">
        <v>16</v>
      </c>
      <c r="C18" s="23" t="s">
        <v>32</v>
      </c>
      <c r="D18" s="22">
        <v>1991</v>
      </c>
      <c r="E18" s="22" t="s">
        <v>107</v>
      </c>
      <c r="F18" s="22" t="s">
        <v>20</v>
      </c>
      <c r="G18" s="32"/>
      <c r="H18" s="32">
        <v>0.011967592592592592</v>
      </c>
      <c r="I18" s="32">
        <f t="shared" si="0"/>
        <v>0.011967592592592592</v>
      </c>
      <c r="J18" s="32">
        <v>0.02428240740740741</v>
      </c>
      <c r="K18" s="32">
        <f t="shared" si="1"/>
        <v>0.012314814814814817</v>
      </c>
      <c r="L18" s="32">
        <v>0.03747685185185185</v>
      </c>
      <c r="M18" s="32">
        <f t="shared" si="2"/>
        <v>0.013194444444444443</v>
      </c>
      <c r="N18" s="32">
        <v>0.050555555555555555</v>
      </c>
      <c r="O18" s="32">
        <f t="shared" si="3"/>
        <v>0.013078703703703703</v>
      </c>
      <c r="P18" s="32">
        <f t="shared" si="4"/>
        <v>0.050555555555555555</v>
      </c>
      <c r="Q18" s="28"/>
    </row>
    <row r="19" spans="1:17" ht="15">
      <c r="A19" s="22">
        <v>8</v>
      </c>
      <c r="B19" s="22">
        <v>2282</v>
      </c>
      <c r="C19" s="23" t="s">
        <v>41</v>
      </c>
      <c r="D19" s="22">
        <v>1987</v>
      </c>
      <c r="E19" s="22" t="s">
        <v>107</v>
      </c>
      <c r="F19" s="22" t="s">
        <v>38</v>
      </c>
      <c r="G19" s="32"/>
      <c r="H19" s="32">
        <v>0.012465277777777777</v>
      </c>
      <c r="I19" s="32">
        <f t="shared" si="0"/>
        <v>0.012465277777777777</v>
      </c>
      <c r="J19" s="32">
        <v>0.025370370370370366</v>
      </c>
      <c r="K19" s="32">
        <f t="shared" si="1"/>
        <v>0.01290509259259259</v>
      </c>
      <c r="L19" s="32">
        <v>0.038530092592592595</v>
      </c>
      <c r="M19" s="32">
        <f t="shared" si="2"/>
        <v>0.013159722222222229</v>
      </c>
      <c r="N19" s="32">
        <v>0.051805555555555556</v>
      </c>
      <c r="O19" s="32">
        <f t="shared" si="3"/>
        <v>0.013275462962962961</v>
      </c>
      <c r="P19" s="32">
        <f t="shared" si="4"/>
        <v>0.051805555555555556</v>
      </c>
      <c r="Q19" s="28"/>
    </row>
    <row r="20" spans="1:17" ht="15">
      <c r="A20" s="22">
        <v>9</v>
      </c>
      <c r="B20" s="22">
        <v>35</v>
      </c>
      <c r="C20" s="23" t="s">
        <v>44</v>
      </c>
      <c r="D20" s="22">
        <v>1988</v>
      </c>
      <c r="E20" s="22" t="s">
        <v>107</v>
      </c>
      <c r="F20" s="22" t="s">
        <v>62</v>
      </c>
      <c r="G20" s="32"/>
      <c r="H20" s="35">
        <v>0.012789351851851852</v>
      </c>
      <c r="I20" s="32">
        <f t="shared" si="0"/>
        <v>0.012789351851851852</v>
      </c>
      <c r="J20" s="32">
        <v>0.02539351851851852</v>
      </c>
      <c r="K20" s="32">
        <f>SUM(J20-H22)</f>
        <v>0.012349537037037037</v>
      </c>
      <c r="L20" s="32">
        <v>0.03855324074074074</v>
      </c>
      <c r="M20" s="32">
        <f t="shared" si="2"/>
        <v>0.013159722222222222</v>
      </c>
      <c r="N20" s="32">
        <v>0.051527777777777777</v>
      </c>
      <c r="O20" s="32">
        <f t="shared" si="3"/>
        <v>0.012974537037037034</v>
      </c>
      <c r="P20" s="32">
        <f t="shared" si="4"/>
        <v>0.05127314814814815</v>
      </c>
      <c r="Q20" s="28"/>
    </row>
    <row r="21" spans="1:17" ht="15">
      <c r="A21" s="22">
        <v>10</v>
      </c>
      <c r="B21" s="22">
        <v>43</v>
      </c>
      <c r="C21" s="23" t="s">
        <v>43</v>
      </c>
      <c r="D21" s="22">
        <v>1989</v>
      </c>
      <c r="E21" s="22" t="s">
        <v>107</v>
      </c>
      <c r="F21" s="22" t="s">
        <v>38</v>
      </c>
      <c r="G21" s="32"/>
      <c r="H21" s="32">
        <v>0.012708333333333334</v>
      </c>
      <c r="I21" s="32">
        <f t="shared" si="0"/>
        <v>0.012708333333333334</v>
      </c>
      <c r="J21" s="32">
        <v>0.025636574074074072</v>
      </c>
      <c r="K21" s="32">
        <f>SUM(J21-H21)</f>
        <v>0.012928240740740738</v>
      </c>
      <c r="L21" s="32">
        <v>0.038981481481481485</v>
      </c>
      <c r="M21" s="32">
        <f t="shared" si="2"/>
        <v>0.013344907407407413</v>
      </c>
      <c r="N21" s="32">
        <v>0.052465277777777784</v>
      </c>
      <c r="O21" s="32">
        <f t="shared" si="3"/>
        <v>0.0134837962962963</v>
      </c>
      <c r="P21" s="32">
        <f t="shared" si="4"/>
        <v>0.052465277777777784</v>
      </c>
      <c r="Q21" s="28"/>
    </row>
    <row r="22" spans="1:17" ht="15">
      <c r="A22" s="22">
        <v>11</v>
      </c>
      <c r="B22" s="22">
        <v>19</v>
      </c>
      <c r="C22" s="23" t="s">
        <v>42</v>
      </c>
      <c r="D22" s="22">
        <v>1988</v>
      </c>
      <c r="E22" s="22" t="s">
        <v>107</v>
      </c>
      <c r="F22" s="22" t="s">
        <v>16</v>
      </c>
      <c r="G22" s="32"/>
      <c r="H22" s="32">
        <v>0.013043981481481483</v>
      </c>
      <c r="I22" s="32">
        <f t="shared" si="0"/>
        <v>0.013043981481481483</v>
      </c>
      <c r="J22" s="32">
        <v>0.02614583333333333</v>
      </c>
      <c r="K22" s="32">
        <f>SUM(J22-H22)</f>
        <v>0.013101851851851847</v>
      </c>
      <c r="L22" s="32">
        <v>0.03945601851851852</v>
      </c>
      <c r="M22" s="32">
        <f t="shared" si="2"/>
        <v>0.013310185185185192</v>
      </c>
      <c r="N22" s="32">
        <v>0.053148148148148146</v>
      </c>
      <c r="O22" s="32">
        <f t="shared" si="3"/>
        <v>0.013692129629629624</v>
      </c>
      <c r="P22" s="32">
        <f t="shared" si="4"/>
        <v>0.053148148148148146</v>
      </c>
      <c r="Q22" s="28"/>
    </row>
    <row r="23" spans="1:17" ht="15">
      <c r="A23" s="22">
        <v>12</v>
      </c>
      <c r="B23" s="22">
        <v>17</v>
      </c>
      <c r="C23" s="23" t="s">
        <v>35</v>
      </c>
      <c r="D23" s="22">
        <v>1990</v>
      </c>
      <c r="E23" s="22" t="s">
        <v>107</v>
      </c>
      <c r="F23" s="22" t="s">
        <v>20</v>
      </c>
      <c r="G23" s="32"/>
      <c r="H23" s="32">
        <v>0.01273148148148148</v>
      </c>
      <c r="I23" s="32">
        <f t="shared" si="0"/>
        <v>0.01273148148148148</v>
      </c>
      <c r="J23" s="32">
        <v>0.02597222222222222</v>
      </c>
      <c r="K23" s="32">
        <f>SUM(J23-H23)</f>
        <v>0.013240740740740739</v>
      </c>
      <c r="L23" s="32">
        <v>0.038969907407407404</v>
      </c>
      <c r="M23" s="32">
        <f t="shared" si="2"/>
        <v>0.012997685185185185</v>
      </c>
      <c r="N23" s="32">
        <v>0.05366898148148148</v>
      </c>
      <c r="O23" s="32">
        <f t="shared" si="3"/>
        <v>0.014699074074074073</v>
      </c>
      <c r="P23" s="32">
        <f t="shared" si="4"/>
        <v>0.05366898148148148</v>
      </c>
      <c r="Q23" s="28"/>
    </row>
    <row r="24" spans="1:17" ht="15">
      <c r="A24" s="22">
        <v>13</v>
      </c>
      <c r="B24" s="22">
        <v>18</v>
      </c>
      <c r="C24" s="23" t="s">
        <v>85</v>
      </c>
      <c r="D24" s="22">
        <v>1991</v>
      </c>
      <c r="E24" s="22" t="s">
        <v>107</v>
      </c>
      <c r="F24" s="22" t="s">
        <v>86</v>
      </c>
      <c r="G24" s="32"/>
      <c r="H24" s="32">
        <v>0.013564814814814816</v>
      </c>
      <c r="I24" s="32">
        <f t="shared" si="0"/>
        <v>0.013564814814814816</v>
      </c>
      <c r="J24" s="32">
        <v>0.0278125</v>
      </c>
      <c r="K24" s="32">
        <f>SUM(J24-H24)</f>
        <v>0.014247685185185184</v>
      </c>
      <c r="L24" s="32">
        <v>0.04226851851851852</v>
      </c>
      <c r="M24" s="32">
        <f t="shared" si="2"/>
        <v>0.014456018518518517</v>
      </c>
      <c r="N24" s="32">
        <v>0.05648148148148149</v>
      </c>
      <c r="O24" s="32">
        <f t="shared" si="3"/>
        <v>0.014212962962962969</v>
      </c>
      <c r="P24" s="32">
        <f t="shared" si="4"/>
        <v>0.05648148148148149</v>
      </c>
      <c r="Q24" s="28"/>
    </row>
    <row r="25" spans="1:17" s="20" customFormat="1" ht="14.25">
      <c r="A25" s="40" t="s">
        <v>153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5">
      <c r="A26" s="22">
        <v>1</v>
      </c>
      <c r="B26" s="22">
        <v>13</v>
      </c>
      <c r="C26" s="23" t="s">
        <v>90</v>
      </c>
      <c r="D26" s="22">
        <v>1973</v>
      </c>
      <c r="E26" s="22" t="s">
        <v>91</v>
      </c>
      <c r="F26" s="22" t="s">
        <v>39</v>
      </c>
      <c r="G26" s="32"/>
      <c r="H26" s="32">
        <v>0.011863425925925925</v>
      </c>
      <c r="I26" s="33">
        <f aca="true" t="shared" si="5" ref="I26:I31">SUM(H26-G26)</f>
        <v>0.011863425925925925</v>
      </c>
      <c r="J26" s="33">
        <v>0.023310185185185187</v>
      </c>
      <c r="K26" s="33">
        <f aca="true" t="shared" si="6" ref="K26:K31">SUM(J26-H26)</f>
        <v>0.011446759259259262</v>
      </c>
      <c r="L26" s="33">
        <v>0.03481481481481481</v>
      </c>
      <c r="M26" s="33">
        <f aca="true" t="shared" si="7" ref="M26:M31">SUM(L26-J26)</f>
        <v>0.011504629629629625</v>
      </c>
      <c r="N26" s="33">
        <v>0.046435185185185184</v>
      </c>
      <c r="O26" s="33">
        <f aca="true" t="shared" si="8" ref="O26:O31">SUM(N26-L26)</f>
        <v>0.011620370370370371</v>
      </c>
      <c r="P26" s="33">
        <f aca="true" t="shared" si="9" ref="P26:P31">SUM(O26,M26,K26,I26)</f>
        <v>0.046435185185185184</v>
      </c>
      <c r="Q26" s="28"/>
    </row>
    <row r="27" spans="1:17" ht="15">
      <c r="A27" s="22">
        <v>2</v>
      </c>
      <c r="B27" s="22">
        <v>20</v>
      </c>
      <c r="C27" s="23" t="s">
        <v>36</v>
      </c>
      <c r="D27" s="22">
        <v>1970</v>
      </c>
      <c r="E27" s="22" t="s">
        <v>107</v>
      </c>
      <c r="F27" s="22" t="s">
        <v>16</v>
      </c>
      <c r="G27" s="32"/>
      <c r="H27" s="32">
        <v>0.011840277777777778</v>
      </c>
      <c r="I27" s="33">
        <f t="shared" si="5"/>
        <v>0.011840277777777778</v>
      </c>
      <c r="J27" s="33">
        <v>0.023333333333333334</v>
      </c>
      <c r="K27" s="33">
        <f t="shared" si="6"/>
        <v>0.011493055555555557</v>
      </c>
      <c r="L27" s="33">
        <v>0.035289351851851856</v>
      </c>
      <c r="M27" s="33">
        <f t="shared" si="7"/>
        <v>0.011956018518518522</v>
      </c>
      <c r="N27" s="33">
        <v>0.047442129629629626</v>
      </c>
      <c r="O27" s="33">
        <f t="shared" si="8"/>
        <v>0.01215277777777777</v>
      </c>
      <c r="P27" s="33">
        <f t="shared" si="9"/>
        <v>0.047442129629629626</v>
      </c>
      <c r="Q27" s="28"/>
    </row>
    <row r="28" spans="1:17" ht="15">
      <c r="A28" s="22">
        <v>3</v>
      </c>
      <c r="B28" s="22">
        <v>11</v>
      </c>
      <c r="C28" s="23" t="s">
        <v>92</v>
      </c>
      <c r="D28" s="22">
        <v>1973</v>
      </c>
      <c r="E28" s="22" t="s">
        <v>91</v>
      </c>
      <c r="F28" s="22" t="s">
        <v>39</v>
      </c>
      <c r="G28" s="32"/>
      <c r="H28" s="32">
        <v>0.011886574074074075</v>
      </c>
      <c r="I28" s="33">
        <f t="shared" si="5"/>
        <v>0.011886574074074075</v>
      </c>
      <c r="J28" s="33">
        <v>0.023819444444444445</v>
      </c>
      <c r="K28" s="33">
        <f t="shared" si="6"/>
        <v>0.01193287037037037</v>
      </c>
      <c r="L28" s="33">
        <v>0.03670138888888889</v>
      </c>
      <c r="M28" s="33">
        <f t="shared" si="7"/>
        <v>0.012881944444444442</v>
      </c>
      <c r="N28" s="33">
        <v>0.049837962962962966</v>
      </c>
      <c r="O28" s="33">
        <f t="shared" si="8"/>
        <v>0.013136574074074078</v>
      </c>
      <c r="P28" s="33">
        <f t="shared" si="9"/>
        <v>0.049837962962962966</v>
      </c>
      <c r="Q28" s="28"/>
    </row>
    <row r="29" spans="1:17" ht="15">
      <c r="A29" s="22">
        <v>4</v>
      </c>
      <c r="B29" s="22">
        <v>41</v>
      </c>
      <c r="C29" s="23" t="s">
        <v>94</v>
      </c>
      <c r="D29" s="22">
        <v>1962</v>
      </c>
      <c r="E29" s="22" t="s">
        <v>108</v>
      </c>
      <c r="F29" s="22" t="s">
        <v>95</v>
      </c>
      <c r="G29" s="32"/>
      <c r="H29" s="32">
        <v>0.012939814814814814</v>
      </c>
      <c r="I29" s="33">
        <f t="shared" si="5"/>
        <v>0.012939814814814814</v>
      </c>
      <c r="J29" s="33">
        <v>0.025983796296296297</v>
      </c>
      <c r="K29" s="33">
        <f t="shared" si="6"/>
        <v>0.013043981481481483</v>
      </c>
      <c r="L29" s="33">
        <v>0.039328703703703706</v>
      </c>
      <c r="M29" s="33">
        <f t="shared" si="7"/>
        <v>0.01334490740740741</v>
      </c>
      <c r="N29" s="33">
        <v>0.052708333333333336</v>
      </c>
      <c r="O29" s="33">
        <f t="shared" si="8"/>
        <v>0.01337962962962963</v>
      </c>
      <c r="P29" s="33">
        <f t="shared" si="9"/>
        <v>0.052708333333333336</v>
      </c>
      <c r="Q29" s="28"/>
    </row>
    <row r="30" spans="1:17" ht="15">
      <c r="A30" s="22">
        <v>5</v>
      </c>
      <c r="B30" s="22">
        <v>2603</v>
      </c>
      <c r="C30" s="23" t="s">
        <v>97</v>
      </c>
      <c r="D30" s="22">
        <v>1961</v>
      </c>
      <c r="E30" s="22" t="s">
        <v>91</v>
      </c>
      <c r="F30" s="22" t="s">
        <v>74</v>
      </c>
      <c r="G30" s="32"/>
      <c r="H30" s="32">
        <v>0.013391203703703704</v>
      </c>
      <c r="I30" s="33">
        <f t="shared" si="5"/>
        <v>0.013391203703703704</v>
      </c>
      <c r="J30" s="33">
        <v>0.027303240740740743</v>
      </c>
      <c r="K30" s="33">
        <f t="shared" si="6"/>
        <v>0.013912037037037039</v>
      </c>
      <c r="L30" s="33">
        <v>0.0416550925925926</v>
      </c>
      <c r="M30" s="33">
        <f t="shared" si="7"/>
        <v>0.014351851851851855</v>
      </c>
      <c r="N30" s="33">
        <v>0.05655092592592592</v>
      </c>
      <c r="O30" s="33">
        <f t="shared" si="8"/>
        <v>0.014895833333333323</v>
      </c>
      <c r="P30" s="33">
        <f t="shared" si="9"/>
        <v>0.05655092592592592</v>
      </c>
      <c r="Q30" s="28"/>
    </row>
    <row r="31" spans="1:17" ht="15">
      <c r="A31" s="22">
        <v>6</v>
      </c>
      <c r="B31" s="22">
        <v>14</v>
      </c>
      <c r="C31" s="23" t="s">
        <v>93</v>
      </c>
      <c r="D31" s="22">
        <v>1971</v>
      </c>
      <c r="E31" s="22"/>
      <c r="F31" s="22" t="s">
        <v>46</v>
      </c>
      <c r="G31" s="32"/>
      <c r="H31" s="32">
        <v>0.013912037037037037</v>
      </c>
      <c r="I31" s="33">
        <f t="shared" si="5"/>
        <v>0.013912037037037037</v>
      </c>
      <c r="J31" s="33">
        <v>0.028425925925925924</v>
      </c>
      <c r="K31" s="33">
        <f t="shared" si="6"/>
        <v>0.014513888888888887</v>
      </c>
      <c r="L31" s="33">
        <v>0.043159722222222224</v>
      </c>
      <c r="M31" s="33">
        <f t="shared" si="7"/>
        <v>0.0147337962962963</v>
      </c>
      <c r="N31" s="33">
        <v>0.05824074074074074</v>
      </c>
      <c r="O31" s="33">
        <f t="shared" si="8"/>
        <v>0.015081018518518514</v>
      </c>
      <c r="P31" s="33">
        <f t="shared" si="9"/>
        <v>0.05824074074074074</v>
      </c>
      <c r="Q31" s="28"/>
    </row>
    <row r="32" spans="1:17" ht="15">
      <c r="A32" s="22"/>
      <c r="B32" s="22">
        <v>3168</v>
      </c>
      <c r="C32" s="23" t="s">
        <v>96</v>
      </c>
      <c r="D32" s="22">
        <v>1961</v>
      </c>
      <c r="E32" s="22" t="s">
        <v>91</v>
      </c>
      <c r="F32" s="22" t="s">
        <v>74</v>
      </c>
      <c r="G32" s="32"/>
      <c r="H32" s="32">
        <v>0.011793981481481482</v>
      </c>
      <c r="I32" s="33">
        <f>SUM(H32-G32)</f>
        <v>0.011793981481481482</v>
      </c>
      <c r="J32" s="33">
        <v>0.023402777777777783</v>
      </c>
      <c r="K32" s="33">
        <f>SUM(J32-H32)</f>
        <v>0.011608796296296301</v>
      </c>
      <c r="L32" s="33">
        <v>0.03484953703703703</v>
      </c>
      <c r="M32" s="33">
        <f>SUM(L32-J32)</f>
        <v>0.01144675925925925</v>
      </c>
      <c r="N32" s="33">
        <v>0.04638888888888889</v>
      </c>
      <c r="O32" s="33">
        <f>SUM(N32-L32)</f>
        <v>0.011539351851851856</v>
      </c>
      <c r="P32" s="33">
        <f>SUM(O32,M32,K32,I32)</f>
        <v>0.04638888888888889</v>
      </c>
      <c r="Q32" s="28" t="s">
        <v>78</v>
      </c>
    </row>
  </sheetData>
  <sheetProtection/>
  <mergeCells count="15">
    <mergeCell ref="A1:Q1"/>
    <mergeCell ref="A2:Q2"/>
    <mergeCell ref="A3:Q3"/>
    <mergeCell ref="A4:Q4"/>
    <mergeCell ref="A10:Q10"/>
    <mergeCell ref="A5:P5"/>
    <mergeCell ref="A25:Q25"/>
    <mergeCell ref="A7:C7"/>
    <mergeCell ref="I7:M7"/>
    <mergeCell ref="I8:M8"/>
    <mergeCell ref="I6:M6"/>
    <mergeCell ref="O8:P8"/>
    <mergeCell ref="O7:Q7"/>
    <mergeCell ref="A8:C8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7.28125" style="1" customWidth="1"/>
    <col min="2" max="2" width="8.140625" style="1" customWidth="1"/>
    <col min="3" max="3" width="22.00390625" style="0" bestFit="1" customWidth="1"/>
    <col min="4" max="5" width="9.140625" style="1" customWidth="1"/>
    <col min="6" max="6" width="17.28125" style="1" bestFit="1" customWidth="1"/>
    <col min="7" max="8" width="0" style="0" hidden="1" customWidth="1"/>
    <col min="9" max="9" width="9.140625" style="1" customWidth="1"/>
    <col min="10" max="10" width="0" style="1" hidden="1" customWidth="1"/>
    <col min="11" max="11" width="9.140625" style="1" customWidth="1"/>
    <col min="12" max="12" width="0" style="1" hidden="1" customWidth="1"/>
    <col min="13" max="14" width="9.140625" style="1" customWidth="1"/>
  </cols>
  <sheetData>
    <row r="1" spans="1:15" ht="15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8" customFormat="1" ht="30.7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15</v>
      </c>
      <c r="O2" s="36" t="s">
        <v>145</v>
      </c>
    </row>
    <row r="3" spans="1:15" ht="15">
      <c r="A3" s="22">
        <v>1</v>
      </c>
      <c r="B3" s="22">
        <v>15</v>
      </c>
      <c r="C3" s="23" t="s">
        <v>25</v>
      </c>
      <c r="D3" s="22">
        <v>1993</v>
      </c>
      <c r="E3" s="22" t="s">
        <v>107</v>
      </c>
      <c r="F3" s="22" t="s">
        <v>20</v>
      </c>
      <c r="G3" s="32"/>
      <c r="H3" s="32">
        <v>0.011863425925925925</v>
      </c>
      <c r="I3" s="33">
        <f aca="true" t="shared" si="0" ref="I3:I10">SUM(H3-G3)</f>
        <v>0.011863425925925925</v>
      </c>
      <c r="J3" s="33">
        <v>0.023460648148148147</v>
      </c>
      <c r="K3" s="33">
        <f aca="true" t="shared" si="1" ref="K3:K11">SUM(J3-H3)</f>
        <v>0.011597222222222222</v>
      </c>
      <c r="L3" s="33">
        <v>0.03581018518518519</v>
      </c>
      <c r="M3" s="33">
        <f aca="true" t="shared" si="2" ref="M3:M11">SUM(L3-J3)</f>
        <v>0.01234953703703704</v>
      </c>
      <c r="N3" s="33">
        <f aca="true" t="shared" si="3" ref="N3:N11">SUM(M3,K3,I3)</f>
        <v>0.03581018518518519</v>
      </c>
      <c r="O3" s="28"/>
    </row>
    <row r="4" spans="1:15" ht="15">
      <c r="A4" s="22">
        <v>2</v>
      </c>
      <c r="B4" s="22">
        <v>65</v>
      </c>
      <c r="C4" s="23" t="s">
        <v>26</v>
      </c>
      <c r="D4" s="22">
        <v>1992</v>
      </c>
      <c r="E4" s="22" t="s">
        <v>107</v>
      </c>
      <c r="F4" s="22" t="s">
        <v>20</v>
      </c>
      <c r="G4" s="32"/>
      <c r="H4" s="32">
        <v>0.011967592592592592</v>
      </c>
      <c r="I4" s="33">
        <f t="shared" si="0"/>
        <v>0.011967592592592592</v>
      </c>
      <c r="J4" s="33">
        <v>0.023807870370370368</v>
      </c>
      <c r="K4" s="33">
        <f t="shared" si="1"/>
        <v>0.011840277777777776</v>
      </c>
      <c r="L4" s="33">
        <v>0.03668981481481482</v>
      </c>
      <c r="M4" s="33">
        <f t="shared" si="2"/>
        <v>0.012881944444444453</v>
      </c>
      <c r="N4" s="33">
        <f t="shared" si="3"/>
        <v>0.03668981481481482</v>
      </c>
      <c r="O4" s="28"/>
    </row>
    <row r="5" spans="1:15" ht="15">
      <c r="A5" s="22">
        <v>3</v>
      </c>
      <c r="B5" s="22">
        <v>10</v>
      </c>
      <c r="C5" s="23" t="s">
        <v>101</v>
      </c>
      <c r="D5" s="22">
        <v>1992</v>
      </c>
      <c r="E5" s="22"/>
      <c r="F5" s="22" t="s">
        <v>46</v>
      </c>
      <c r="G5" s="32"/>
      <c r="H5" s="32">
        <v>0.013090277777777779</v>
      </c>
      <c r="I5" s="33">
        <f>SUM(H5-G5)</f>
        <v>0.013090277777777779</v>
      </c>
      <c r="J5" s="33">
        <v>0.026203703703703705</v>
      </c>
      <c r="K5" s="33">
        <f>SUM(J5-H5)</f>
        <v>0.013113425925925926</v>
      </c>
      <c r="L5" s="33">
        <v>0.039768518518518516</v>
      </c>
      <c r="M5" s="33">
        <f>SUM(L5-J5)</f>
        <v>0.01356481481481481</v>
      </c>
      <c r="N5" s="33">
        <f>SUM(M5,K5,I5)</f>
        <v>0.039768518518518516</v>
      </c>
      <c r="O5" s="28"/>
    </row>
    <row r="6" spans="1:15" ht="15">
      <c r="A6" s="34">
        <v>4</v>
      </c>
      <c r="B6" s="22">
        <v>96</v>
      </c>
      <c r="C6" s="23" t="s">
        <v>105</v>
      </c>
      <c r="D6" s="22">
        <v>1993</v>
      </c>
      <c r="E6" s="22" t="s">
        <v>107</v>
      </c>
      <c r="F6" s="22" t="s">
        <v>62</v>
      </c>
      <c r="G6" s="32"/>
      <c r="H6" s="32">
        <v>0.013043981481481483</v>
      </c>
      <c r="I6" s="33">
        <f>SUM(H6-G6)</f>
        <v>0.013043981481481483</v>
      </c>
      <c r="J6" s="33">
        <v>0.026006944444444447</v>
      </c>
      <c r="K6" s="33">
        <v>0.013078703703703703</v>
      </c>
      <c r="L6" s="33">
        <v>0.039699074074074074</v>
      </c>
      <c r="M6" s="33">
        <f>SUM(L6-J6)</f>
        <v>0.013692129629629627</v>
      </c>
      <c r="N6" s="33">
        <f>SUM(M6,K6,I6)</f>
        <v>0.03981481481481482</v>
      </c>
      <c r="O6" s="28"/>
    </row>
    <row r="7" spans="1:15" ht="15">
      <c r="A7" s="22">
        <v>5</v>
      </c>
      <c r="B7" s="22">
        <v>22</v>
      </c>
      <c r="C7" s="23" t="s">
        <v>102</v>
      </c>
      <c r="D7" s="22">
        <v>1992</v>
      </c>
      <c r="E7" s="22"/>
      <c r="F7" s="22" t="s">
        <v>103</v>
      </c>
      <c r="G7" s="32"/>
      <c r="H7" s="32">
        <v>0.013217592592592593</v>
      </c>
      <c r="I7" s="33">
        <f t="shared" si="0"/>
        <v>0.013217592592592593</v>
      </c>
      <c r="J7" s="33">
        <v>0.026631944444444444</v>
      </c>
      <c r="K7" s="33">
        <f t="shared" si="1"/>
        <v>0.013414351851851851</v>
      </c>
      <c r="L7" s="33">
        <v>0.04083333333333333</v>
      </c>
      <c r="M7" s="33">
        <f t="shared" si="2"/>
        <v>0.014201388888888888</v>
      </c>
      <c r="N7" s="33">
        <f t="shared" si="3"/>
        <v>0.04083333333333333</v>
      </c>
      <c r="O7" s="28"/>
    </row>
    <row r="8" spans="1:15" ht="15">
      <c r="A8" s="22">
        <v>6</v>
      </c>
      <c r="B8" s="22">
        <v>32</v>
      </c>
      <c r="C8" s="23" t="s">
        <v>27</v>
      </c>
      <c r="D8" s="22">
        <v>1992</v>
      </c>
      <c r="E8" s="22"/>
      <c r="F8" s="22" t="s">
        <v>71</v>
      </c>
      <c r="G8" s="32"/>
      <c r="H8" s="32">
        <v>0.013460648148148147</v>
      </c>
      <c r="I8" s="33">
        <f t="shared" si="0"/>
        <v>0.013460648148148147</v>
      </c>
      <c r="J8" s="33">
        <v>0.027245370370370368</v>
      </c>
      <c r="K8" s="33">
        <f t="shared" si="1"/>
        <v>0.01378472222222222</v>
      </c>
      <c r="L8" s="33">
        <v>0.040983796296296296</v>
      </c>
      <c r="M8" s="33">
        <f t="shared" si="2"/>
        <v>0.013738425925925928</v>
      </c>
      <c r="N8" s="33">
        <f t="shared" si="3"/>
        <v>0.040983796296296296</v>
      </c>
      <c r="O8" s="28"/>
    </row>
    <row r="9" spans="1:15" ht="15">
      <c r="A9" s="22">
        <v>7</v>
      </c>
      <c r="B9" s="22">
        <v>26</v>
      </c>
      <c r="C9" s="23" t="s">
        <v>28</v>
      </c>
      <c r="D9" s="22">
        <v>1993</v>
      </c>
      <c r="E9" s="22"/>
      <c r="F9" s="22" t="s">
        <v>71</v>
      </c>
      <c r="G9" s="32"/>
      <c r="H9" s="32">
        <v>0.013703703703703704</v>
      </c>
      <c r="I9" s="33">
        <f t="shared" si="0"/>
        <v>0.013703703703703704</v>
      </c>
      <c r="J9" s="33">
        <v>0.026898148148148147</v>
      </c>
      <c r="K9" s="33">
        <f t="shared" si="1"/>
        <v>0.013194444444444443</v>
      </c>
      <c r="L9" s="33">
        <v>0.04101851851851852</v>
      </c>
      <c r="M9" s="33">
        <f t="shared" si="2"/>
        <v>0.01412037037037037</v>
      </c>
      <c r="N9" s="33">
        <f t="shared" si="3"/>
        <v>0.04101851851851852</v>
      </c>
      <c r="O9" s="28"/>
    </row>
    <row r="10" spans="1:15" ht="15">
      <c r="A10" s="22">
        <v>8</v>
      </c>
      <c r="B10" s="22">
        <v>2</v>
      </c>
      <c r="C10" s="23" t="s">
        <v>98</v>
      </c>
      <c r="D10" s="22">
        <v>1992</v>
      </c>
      <c r="E10" s="22"/>
      <c r="F10" s="22" t="s">
        <v>99</v>
      </c>
      <c r="G10" s="32"/>
      <c r="H10" s="32">
        <v>0.013622685185185184</v>
      </c>
      <c r="I10" s="33">
        <f t="shared" si="0"/>
        <v>0.013622685185185184</v>
      </c>
      <c r="J10" s="33">
        <v>0.027604166666666666</v>
      </c>
      <c r="K10" s="33">
        <f t="shared" si="1"/>
        <v>0.013981481481481482</v>
      </c>
      <c r="L10" s="33">
        <v>0.04150462962962963</v>
      </c>
      <c r="M10" s="33">
        <f t="shared" si="2"/>
        <v>0.013900462962962962</v>
      </c>
      <c r="N10" s="33">
        <f t="shared" si="3"/>
        <v>0.04150462962962963</v>
      </c>
      <c r="O10" s="28"/>
    </row>
    <row r="11" spans="1:15" ht="15">
      <c r="A11" s="22">
        <v>9</v>
      </c>
      <c r="B11" s="22">
        <v>7</v>
      </c>
      <c r="C11" s="23" t="s">
        <v>100</v>
      </c>
      <c r="D11" s="22">
        <v>1992</v>
      </c>
      <c r="E11" s="22"/>
      <c r="F11" s="22" t="s">
        <v>39</v>
      </c>
      <c r="G11" s="32"/>
      <c r="H11" s="32"/>
      <c r="I11" s="33"/>
      <c r="J11" s="33">
        <v>0.028703703703703703</v>
      </c>
      <c r="K11" s="33">
        <f t="shared" si="1"/>
        <v>0.028703703703703703</v>
      </c>
      <c r="L11" s="33">
        <v>0.043194444444444445</v>
      </c>
      <c r="M11" s="33">
        <f t="shared" si="2"/>
        <v>0.014490740740740742</v>
      </c>
      <c r="N11" s="33">
        <f t="shared" si="3"/>
        <v>0.043194444444444445</v>
      </c>
      <c r="O11" s="28"/>
    </row>
    <row r="12" spans="1:15" ht="15">
      <c r="A12" s="22"/>
      <c r="B12" s="22">
        <v>24</v>
      </c>
      <c r="C12" s="23" t="s">
        <v>104</v>
      </c>
      <c r="D12" s="22">
        <v>1993</v>
      </c>
      <c r="E12" s="34"/>
      <c r="F12" s="22" t="s">
        <v>71</v>
      </c>
      <c r="G12" s="32"/>
      <c r="H12" s="32"/>
      <c r="I12" s="33"/>
      <c r="J12" s="33"/>
      <c r="K12" s="33"/>
      <c r="L12" s="33"/>
      <c r="M12" s="33"/>
      <c r="N12" s="33" t="s">
        <v>30</v>
      </c>
      <c r="O12" s="28"/>
    </row>
    <row r="13" spans="1:15" ht="15">
      <c r="A13" s="22"/>
      <c r="B13" s="22">
        <v>4</v>
      </c>
      <c r="C13" s="23" t="s">
        <v>31</v>
      </c>
      <c r="D13" s="22">
        <v>1993</v>
      </c>
      <c r="E13" s="22"/>
      <c r="F13" s="22" t="s">
        <v>71</v>
      </c>
      <c r="G13" s="32"/>
      <c r="H13" s="32">
        <v>0.015486111111111112</v>
      </c>
      <c r="I13" s="33">
        <f>SUM(H13-G13)</f>
        <v>0.015486111111111112</v>
      </c>
      <c r="J13" s="33">
        <v>0.03560185185185185</v>
      </c>
      <c r="K13" s="33">
        <f>SUM(J13-H13)</f>
        <v>0.02011574074074074</v>
      </c>
      <c r="L13" s="33"/>
      <c r="M13" s="33"/>
      <c r="N13" s="33" t="s">
        <v>109</v>
      </c>
      <c r="O13" s="28"/>
    </row>
    <row r="14" spans="1:15" ht="15">
      <c r="A14" s="40" t="s">
        <v>130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">
      <c r="A15" s="22">
        <v>1</v>
      </c>
      <c r="B15" s="22">
        <v>18</v>
      </c>
      <c r="C15" s="23" t="s">
        <v>24</v>
      </c>
      <c r="D15" s="22">
        <v>1983</v>
      </c>
      <c r="E15" s="22" t="s">
        <v>110</v>
      </c>
      <c r="F15" s="22" t="s">
        <v>20</v>
      </c>
      <c r="G15" s="32">
        <v>0.0006944444444444445</v>
      </c>
      <c r="H15" s="32">
        <v>0.01400462962962963</v>
      </c>
      <c r="I15" s="33">
        <f>SUM(H15-G15)</f>
        <v>0.013310185185185187</v>
      </c>
      <c r="J15" s="33">
        <v>0.027557870370370368</v>
      </c>
      <c r="K15" s="33">
        <f>SUM(J15-H15)</f>
        <v>0.013553240740740737</v>
      </c>
      <c r="L15" s="33">
        <v>0.04142361111111111</v>
      </c>
      <c r="M15" s="33">
        <f>SUM(L15-J15)</f>
        <v>0.013865740740740744</v>
      </c>
      <c r="N15" s="33">
        <f>SUM(M15,K15,I15)</f>
        <v>0.04072916666666667</v>
      </c>
      <c r="O15" s="28"/>
    </row>
    <row r="16" spans="1:15" ht="15">
      <c r="A16" s="22">
        <v>2</v>
      </c>
      <c r="B16" s="22">
        <v>21</v>
      </c>
      <c r="C16" s="23" t="s">
        <v>106</v>
      </c>
      <c r="D16" s="22">
        <v>1980</v>
      </c>
      <c r="E16" s="22" t="s">
        <v>108</v>
      </c>
      <c r="F16" s="23" t="s">
        <v>62</v>
      </c>
      <c r="G16" s="32">
        <v>0.0006944444444444445</v>
      </c>
      <c r="H16" s="32">
        <v>0.015150462962962963</v>
      </c>
      <c r="I16" s="33">
        <f>SUM(H16-G16)</f>
        <v>0.014456018518518519</v>
      </c>
      <c r="J16" s="33">
        <v>0.030046296296296297</v>
      </c>
      <c r="K16" s="33">
        <f>SUM(J16-H16)</f>
        <v>0.014895833333333334</v>
      </c>
      <c r="L16" s="33">
        <v>0.0450462962962963</v>
      </c>
      <c r="M16" s="33">
        <f>SUM(L16-J16)</f>
        <v>0.015000000000000003</v>
      </c>
      <c r="N16" s="33">
        <f>SUM(M16,K16,I16)</f>
        <v>0.04435185185185186</v>
      </c>
      <c r="O16" s="28"/>
    </row>
    <row r="17" spans="1:15" s="20" customFormat="1" ht="14.25">
      <c r="A17" s="40" t="s">
        <v>132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">
      <c r="A18" s="22">
        <v>1</v>
      </c>
      <c r="B18" s="22">
        <v>14</v>
      </c>
      <c r="C18" s="23" t="s">
        <v>23</v>
      </c>
      <c r="D18" s="22">
        <v>1990</v>
      </c>
      <c r="E18" s="22" t="s">
        <v>108</v>
      </c>
      <c r="F18" s="22" t="s">
        <v>20</v>
      </c>
      <c r="G18" s="33">
        <v>0.0006944444444444445</v>
      </c>
      <c r="H18" s="33">
        <v>0.014756944444444446</v>
      </c>
      <c r="I18" s="33">
        <f>SUM(H18-G18)</f>
        <v>0.014062500000000002</v>
      </c>
      <c r="J18" s="33">
        <v>0.02925925925925926</v>
      </c>
      <c r="K18" s="33">
        <f>SUM(J18-H18)</f>
        <v>0.014502314814814813</v>
      </c>
      <c r="L18" s="33">
        <v>0.04387731481481482</v>
      </c>
      <c r="M18" s="33">
        <f>SUM(L18,-J18)</f>
        <v>0.014618055555555561</v>
      </c>
      <c r="N18" s="33">
        <f>SUM(M18,K18,I18)</f>
        <v>0.04318287037037037</v>
      </c>
      <c r="O18" s="28"/>
    </row>
    <row r="19" spans="1:15" ht="15">
      <c r="A19" s="22">
        <v>2</v>
      </c>
      <c r="B19" s="22">
        <v>17</v>
      </c>
      <c r="C19" s="23" t="s">
        <v>21</v>
      </c>
      <c r="D19" s="22">
        <v>1991</v>
      </c>
      <c r="E19" s="22" t="s">
        <v>108</v>
      </c>
      <c r="F19" s="22" t="s">
        <v>20</v>
      </c>
      <c r="G19" s="33">
        <v>0.0006944444444444445</v>
      </c>
      <c r="H19" s="33">
        <v>0.01476851851851852</v>
      </c>
      <c r="I19" s="33">
        <f>SUM(H19-G19)</f>
        <v>0.014074074074074076</v>
      </c>
      <c r="J19" s="33">
        <v>0.02925925925925926</v>
      </c>
      <c r="K19" s="33">
        <f>SUM(J19-H19)</f>
        <v>0.01449074074074074</v>
      </c>
      <c r="L19" s="33">
        <v>0.04388888888888889</v>
      </c>
      <c r="M19" s="33">
        <f>SUM(L19-J19)</f>
        <v>0.014629629629629628</v>
      </c>
      <c r="N19" s="33">
        <f>SUM(M19,K19,I19)</f>
        <v>0.04319444444444444</v>
      </c>
      <c r="O19" s="28"/>
    </row>
    <row r="20" spans="1:15" ht="15">
      <c r="A20" s="22">
        <v>3</v>
      </c>
      <c r="B20" s="22">
        <v>16</v>
      </c>
      <c r="C20" s="23" t="s">
        <v>19</v>
      </c>
      <c r="D20" s="22">
        <v>1990</v>
      </c>
      <c r="E20" s="22" t="s">
        <v>108</v>
      </c>
      <c r="F20" s="22" t="s">
        <v>20</v>
      </c>
      <c r="G20" s="33">
        <v>0.0006944444444444445</v>
      </c>
      <c r="H20" s="33">
        <v>0.01513888888888889</v>
      </c>
      <c r="I20" s="33">
        <f>SUM(H20-G20)</f>
        <v>0.014444444444444446</v>
      </c>
      <c r="J20" s="33">
        <v>0.030034722222222223</v>
      </c>
      <c r="K20" s="33">
        <f>SUM(J20-H20)</f>
        <v>0.014895833333333334</v>
      </c>
      <c r="L20" s="33">
        <v>0.045000000000000005</v>
      </c>
      <c r="M20" s="33">
        <f>SUM(L20-J20)</f>
        <v>0.014965277777777782</v>
      </c>
      <c r="N20" s="33">
        <f>SUM(M20,K20,I20)</f>
        <v>0.04430555555555556</v>
      </c>
      <c r="O20" s="28"/>
    </row>
    <row r="21" spans="1:15" ht="15">
      <c r="A21" s="22">
        <v>4</v>
      </c>
      <c r="B21" s="22">
        <v>15</v>
      </c>
      <c r="C21" s="23" t="s">
        <v>22</v>
      </c>
      <c r="D21" s="22">
        <v>1991</v>
      </c>
      <c r="E21" s="22" t="s">
        <v>107</v>
      </c>
      <c r="F21" s="22" t="s">
        <v>20</v>
      </c>
      <c r="G21" s="33">
        <v>0.0006944444444444445</v>
      </c>
      <c r="H21" s="33">
        <v>0.01633101851851852</v>
      </c>
      <c r="I21" s="33">
        <f>SUM(H21-G21)</f>
        <v>0.015636574074074074</v>
      </c>
      <c r="J21" s="33">
        <v>0.03259259259259259</v>
      </c>
      <c r="K21" s="33">
        <f>SUM(J21-H21)</f>
        <v>0.01626157407407407</v>
      </c>
      <c r="L21" s="33">
        <v>0.048854166666666664</v>
      </c>
      <c r="M21" s="33">
        <f>SUM(L21-J21)</f>
        <v>0.016261574074074074</v>
      </c>
      <c r="N21" s="33">
        <f>SUM(M21,K21,I21)</f>
        <v>0.04815972222222222</v>
      </c>
      <c r="O21" s="28"/>
    </row>
    <row r="22" spans="1:15" s="20" customFormat="1" ht="14.25">
      <c r="A22" s="40" t="s">
        <v>133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5">
      <c r="A23" s="22">
        <v>1</v>
      </c>
      <c r="B23" s="22">
        <v>11</v>
      </c>
      <c r="C23" s="23" t="s">
        <v>18</v>
      </c>
      <c r="D23" s="22">
        <v>1993</v>
      </c>
      <c r="E23" s="22" t="s">
        <v>107</v>
      </c>
      <c r="F23" s="22" t="s">
        <v>16</v>
      </c>
      <c r="G23" s="32">
        <v>0.0006944444444444445</v>
      </c>
      <c r="H23" s="32">
        <v>0.016550925925925924</v>
      </c>
      <c r="I23" s="33">
        <f>SUM(H23-G23)</f>
        <v>0.01585648148148148</v>
      </c>
      <c r="J23" s="33">
        <v>0.032916666666666664</v>
      </c>
      <c r="K23" s="33">
        <f>SUM(J23-H23)</f>
        <v>0.01636574074074074</v>
      </c>
      <c r="L23" s="33">
        <v>0.04835648148148148</v>
      </c>
      <c r="M23" s="33">
        <f>SUM(L23-J23)</f>
        <v>0.015439814814814816</v>
      </c>
      <c r="N23" s="33">
        <f>SUM(M23,K23,I23)</f>
        <v>0.04766203703703704</v>
      </c>
      <c r="O23" s="28"/>
    </row>
    <row r="24" spans="1:15" ht="15">
      <c r="A24" s="22">
        <v>2</v>
      </c>
      <c r="B24" s="22">
        <v>12</v>
      </c>
      <c r="C24" s="23" t="s">
        <v>17</v>
      </c>
      <c r="D24" s="22">
        <v>1993</v>
      </c>
      <c r="E24" s="22" t="s">
        <v>107</v>
      </c>
      <c r="F24" s="22" t="s">
        <v>16</v>
      </c>
      <c r="G24" s="32">
        <v>0.0006944444444444445</v>
      </c>
      <c r="H24" s="32">
        <v>0.0165625</v>
      </c>
      <c r="I24" s="33">
        <f>SUM(H24-G24)</f>
        <v>0.015868055555555555</v>
      </c>
      <c r="J24" s="33">
        <v>0.03293981481481481</v>
      </c>
      <c r="K24" s="33">
        <f>SUM(J24-H24)</f>
        <v>0.01637731481481481</v>
      </c>
      <c r="L24" s="33">
        <v>0.049930555555555554</v>
      </c>
      <c r="M24" s="33">
        <f>SUM(L24-J24)</f>
        <v>0.016990740740740744</v>
      </c>
      <c r="N24" s="33">
        <f>SUM(M24,K24,I24)</f>
        <v>0.049236111111111105</v>
      </c>
      <c r="O24" s="28"/>
    </row>
    <row r="26" spans="1:3" ht="15">
      <c r="A26" s="45" t="s">
        <v>134</v>
      </c>
      <c r="B26" s="45"/>
      <c r="C26" s="45"/>
    </row>
    <row r="27" spans="1:3" ht="15">
      <c r="A27" s="45" t="s">
        <v>135</v>
      </c>
      <c r="B27" s="45"/>
      <c r="C27" s="45"/>
    </row>
    <row r="29" spans="1:6" ht="15">
      <c r="A29" s="45" t="s">
        <v>136</v>
      </c>
      <c r="B29" s="45"/>
      <c r="C29" s="45"/>
      <c r="F29" s="21" t="s">
        <v>138</v>
      </c>
    </row>
    <row r="30" spans="1:6" ht="15">
      <c r="A30" s="45" t="s">
        <v>137</v>
      </c>
      <c r="B30" s="45"/>
      <c r="C30" s="45"/>
      <c r="F30" s="21" t="s">
        <v>139</v>
      </c>
    </row>
    <row r="31" spans="1:6" ht="15">
      <c r="A31" s="45" t="s">
        <v>140</v>
      </c>
      <c r="B31" s="45"/>
      <c r="C31" s="45"/>
      <c r="F31" s="21" t="s">
        <v>141</v>
      </c>
    </row>
  </sheetData>
  <sheetProtection/>
  <mergeCells count="9">
    <mergeCell ref="A29:C29"/>
    <mergeCell ref="A30:C30"/>
    <mergeCell ref="A31:C31"/>
    <mergeCell ref="A1:O1"/>
    <mergeCell ref="A14:O14"/>
    <mergeCell ref="A17:O17"/>
    <mergeCell ref="A22:O22"/>
    <mergeCell ref="A26:C26"/>
    <mergeCell ref="A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Ирина</cp:lastModifiedBy>
  <cp:lastPrinted>2009-10-11T06:07:30Z</cp:lastPrinted>
  <dcterms:created xsi:type="dcterms:W3CDTF">2009-10-10T15:13:37Z</dcterms:created>
  <dcterms:modified xsi:type="dcterms:W3CDTF">2009-10-08T19:43:47Z</dcterms:modified>
  <cp:category/>
  <cp:version/>
  <cp:contentType/>
  <cp:contentStatus/>
</cp:coreProperties>
</file>